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K:\SCPA-Admin-Public\CCEP - Community Collab Engagement Prog\CCEP Documentation\"/>
    </mc:Choice>
  </mc:AlternateContent>
  <xr:revisionPtr revIDLastSave="0" documentId="8_{00595395-E705-4733-B089-4B70E11E557F}" xr6:coauthVersionLast="43" xr6:coauthVersionMax="43" xr10:uidLastSave="{00000000-0000-0000-0000-000000000000}"/>
  <bookViews>
    <workbookView xWindow="-28920" yWindow="-120" windowWidth="29040" windowHeight="15840" activeTab="2" xr2:uid="{00000000-000D-0000-FFFF-FFFF00000000}"/>
  </bookViews>
  <sheets>
    <sheet name="READ FIRST-Instructions" sheetId="3" r:id="rId1"/>
    <sheet name="#1 Ticket Revenue Worksheet" sheetId="1" r:id="rId2"/>
    <sheet name="#2 Profit Loss State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 r="A11" i="2"/>
  <c r="A12" i="2" s="1"/>
  <c r="A13" i="2" s="1"/>
  <c r="A14" i="2" s="1"/>
  <c r="A15" i="2" s="1"/>
  <c r="A16" i="2" s="1"/>
  <c r="A10" i="2"/>
  <c r="C46" i="2"/>
  <c r="D46" i="2" s="1"/>
  <c r="C39" i="2"/>
  <c r="C36" i="2" l="1"/>
  <c r="D36" i="2" s="1"/>
  <c r="C38" i="2"/>
  <c r="D38" i="2" l="1"/>
  <c r="C47" i="2" l="1"/>
  <c r="C62" i="2" l="1"/>
  <c r="A23" i="2" l="1"/>
  <c r="A24" i="2" s="1"/>
  <c r="A28" i="2" s="1"/>
  <c r="D61" i="2"/>
  <c r="D60" i="2"/>
  <c r="D59" i="2"/>
  <c r="D39" i="2"/>
  <c r="C55" i="2"/>
  <c r="I11" i="1"/>
  <c r="C13" i="1"/>
  <c r="B12" i="1"/>
  <c r="D12" i="1" s="1"/>
  <c r="F12" i="1" s="1"/>
  <c r="H12" i="1" s="1"/>
  <c r="D11" i="1"/>
  <c r="F11" i="1" s="1"/>
  <c r="C7" i="1"/>
  <c r="B7" i="1"/>
  <c r="F6" i="1"/>
  <c r="D6" i="1"/>
  <c r="I7" i="1" s="1"/>
  <c r="J8" i="1" s="1"/>
  <c r="F7" i="1" l="1"/>
  <c r="B13" i="1"/>
  <c r="D13" i="1"/>
  <c r="I12" i="1"/>
  <c r="I13" i="1" s="1"/>
  <c r="J13" i="1" s="1"/>
  <c r="D7" i="1"/>
  <c r="D62" i="2"/>
  <c r="D55" i="2"/>
  <c r="H6" i="1"/>
  <c r="H7" i="1" s="1"/>
  <c r="C7" i="2" s="1"/>
  <c r="D37" i="2"/>
  <c r="F13" i="1"/>
  <c r="J7" i="1" l="1"/>
  <c r="D47" i="2"/>
  <c r="H11" i="1"/>
  <c r="H13" i="1" s="1"/>
  <c r="J12" i="1" l="1"/>
  <c r="C8" i="2"/>
  <c r="C24" i="2" s="1"/>
  <c r="D24" i="2" s="1"/>
  <c r="D17" i="2"/>
  <c r="C17" i="2" l="1"/>
  <c r="D25" i="2"/>
  <c r="D65" i="2" s="1"/>
  <c r="D66" i="2" s="1"/>
  <c r="C25" i="2"/>
  <c r="C65" i="2" s="1"/>
  <c r="C66" i="2" l="1"/>
  <c r="C68" i="2" s="1"/>
  <c r="D67" i="2"/>
  <c r="D68" i="2"/>
  <c r="A29" i="2"/>
  <c r="A30" i="2" s="1"/>
  <c r="A31" i="2" s="1"/>
  <c r="A32" i="2" s="1"/>
  <c r="A33" i="2" s="1"/>
  <c r="A34" i="2" s="1"/>
  <c r="A35" i="2" s="1"/>
  <c r="C67" i="2" l="1"/>
  <c r="A37" i="2"/>
  <c r="A38" i="2" s="1"/>
  <c r="A39" i="2" s="1"/>
  <c r="A40" i="2" s="1"/>
  <c r="A41" i="2" s="1"/>
  <c r="A42" i="2" s="1"/>
  <c r="A43" i="2" s="1"/>
  <c r="A44" i="2" s="1"/>
  <c r="A45" i="2" s="1"/>
  <c r="A46" i="2" s="1"/>
  <c r="A50" i="2" s="1"/>
  <c r="A51" i="2" s="1"/>
  <c r="A52" i="2" s="1"/>
  <c r="A53" i="2" s="1"/>
  <c r="A54" i="2" s="1"/>
  <c r="A59" i="2" s="1"/>
  <c r="A60" i="2" s="1"/>
  <c r="A61" i="2" s="1"/>
  <c r="A67" i="2" s="1"/>
  <c r="A68" i="2" s="1"/>
  <c r="A36" i="2"/>
</calcChain>
</file>

<file path=xl/sharedStrings.xml><?xml version="1.0" encoding="utf-8"?>
<sst xmlns="http://schemas.openxmlformats.org/spreadsheetml/2006/main" count="229" uniqueCount="176">
  <si>
    <t>Ticket Revenue Work Table</t>
  </si>
  <si>
    <t>A</t>
  </si>
  <si>
    <t>Total Seats</t>
  </si>
  <si>
    <t>SCC Comps</t>
  </si>
  <si>
    <t>Ticketed Seats</t>
  </si>
  <si>
    <t>Price</t>
  </si>
  <si>
    <t>Gross Potential</t>
  </si>
  <si>
    <t>Net Potential</t>
  </si>
  <si>
    <t>% Sold</t>
  </si>
  <si>
    <t>Totals</t>
  </si>
  <si>
    <t>Cabaret seating events, fill out this worktable</t>
  </si>
  <si>
    <t>Cabaret</t>
  </si>
  <si>
    <t>Theater</t>
  </si>
  <si>
    <r>
      <rPr>
        <b/>
        <sz val="11"/>
        <color rgb="FF0070C0"/>
        <rFont val="Calibri"/>
        <family val="2"/>
      </rPr>
      <t>**</t>
    </r>
    <r>
      <rPr>
        <sz val="10"/>
        <rFont val="Calibri"/>
        <family val="2"/>
      </rPr>
      <t>A per-ticket facility/programming fee is added to the price of every ticket, embedded in the price. These fees vary by price point.  For example, if you set your rate at $16.00, the patron will see a price of $20</t>
    </r>
  </si>
  <si>
    <r>
      <rPr>
        <b/>
        <sz val="12"/>
        <color rgb="FF0070C0"/>
        <rFont val="Calibri"/>
        <family val="2"/>
        <scheme val="minor"/>
      </rPr>
      <t>†</t>
    </r>
    <r>
      <rPr>
        <b/>
        <sz val="10"/>
        <color rgb="FF0070C0"/>
        <rFont val="Calibri"/>
        <family val="2"/>
        <scheme val="minor"/>
      </rPr>
      <t xml:space="preserve"> </t>
    </r>
    <r>
      <rPr>
        <sz val="10"/>
        <color theme="1"/>
        <rFont val="Calibri"/>
        <family val="2"/>
        <scheme val="minor"/>
      </rPr>
      <t>Cabaret Seating is at cabaret tables in the front of the theater. This seating structure allows for an intimate setting.</t>
    </r>
  </si>
  <si>
    <t>The cabaret setup is limited to 24 seats in that section. This lowers overall seating capacity in the theater.</t>
  </si>
  <si>
    <t xml:space="preserve"> </t>
  </si>
  <si>
    <r>
      <t xml:space="preserve">NOTES: </t>
    </r>
    <r>
      <rPr>
        <sz val="10"/>
        <rFont val="Verdana"/>
        <family val="2"/>
      </rPr>
      <t>(feel free to use this section to make note of any reasoning for the numbers you have input above)</t>
    </r>
  </si>
  <si>
    <t>TOTAL for run</t>
  </si>
  <si>
    <t>^ If running more than one performance, please put the total number of performances here.  It will automatically calculate your totals.</t>
  </si>
  <si>
    <t># of Perfs.^</t>
  </si>
  <si>
    <t>SOLD Tickets</t>
  </si>
  <si>
    <t>SOLD TICKETS</t>
  </si>
  <si>
    <t>B</t>
  </si>
  <si>
    <t>Single Ticket Sales</t>
  </si>
  <si>
    <t>Total Production Income</t>
  </si>
  <si>
    <t>Director</t>
  </si>
  <si>
    <t>Music Director</t>
  </si>
  <si>
    <t>Choreographer</t>
  </si>
  <si>
    <t>Dance Captain</t>
  </si>
  <si>
    <t>Musicians/Tracks</t>
  </si>
  <si>
    <t>Audition Pianist</t>
  </si>
  <si>
    <t>Actors</t>
  </si>
  <si>
    <t>ASM</t>
  </si>
  <si>
    <t>FOH</t>
  </si>
  <si>
    <t>Light Board Operator</t>
  </si>
  <si>
    <t>Follow Spot</t>
  </si>
  <si>
    <t>Set/Props Design</t>
  </si>
  <si>
    <t>Set Builder</t>
  </si>
  <si>
    <t>Costume Hair/Makeup design/build</t>
  </si>
  <si>
    <t>Sound Design</t>
  </si>
  <si>
    <t>Sound Operator/Engineer</t>
  </si>
  <si>
    <t>Total Contract Personnel</t>
  </si>
  <si>
    <t>Expendables</t>
  </si>
  <si>
    <t>Costume Construction</t>
  </si>
  <si>
    <t>Wardrobe Cleaning</t>
  </si>
  <si>
    <t>Wig/Makeup Purchase</t>
  </si>
  <si>
    <t>Set Materials/Transport</t>
  </si>
  <si>
    <t>Props</t>
  </si>
  <si>
    <t>Total Materials/Expendables</t>
  </si>
  <si>
    <t>Marketing/Promotion</t>
  </si>
  <si>
    <t>Advertising</t>
  </si>
  <si>
    <t>Printing (Including programs)</t>
  </si>
  <si>
    <t>Signage</t>
  </si>
  <si>
    <t>Total Marketing/Promotion</t>
  </si>
  <si>
    <t>Total Production Expenses</t>
  </si>
  <si>
    <t>Surplus(Deficit)</t>
  </si>
  <si>
    <t>SCPA Overhead</t>
  </si>
  <si>
    <t>Artist Percentage</t>
  </si>
  <si>
    <t>Sponsorships</t>
  </si>
  <si>
    <t>Program Advertising</t>
  </si>
  <si>
    <t>Merchandise</t>
  </si>
  <si>
    <t>Foundation Grants</t>
  </si>
  <si>
    <t>Corporate Grants</t>
  </si>
  <si>
    <t>Government Grants</t>
  </si>
  <si>
    <t>Individual Donors</t>
  </si>
  <si>
    <t>Other</t>
  </si>
  <si>
    <t>ASCAP/BMI/SESAC</t>
  </si>
  <si>
    <t>Royalties</t>
  </si>
  <si>
    <t>Scripts/Materials Rental</t>
  </si>
  <si>
    <t>Lighting Design/Hang/Tech</t>
  </si>
  <si>
    <t>PROJECT BUDGET INSTRUCTIONS</t>
  </si>
  <si>
    <t xml:space="preserve">→ Before you begin filling out the Profit Loss Statement, please make sure to save a copy onto your computer. </t>
  </si>
  <si>
    <t>→ You must complete BOTH the Ticket Revenue Work Table and the Project Budget. Each is located on a separate tab in this workbook.</t>
  </si>
  <si>
    <t>→ When you have completed your Project Budget, you must convert the entire workbook into PDF format so that it may be uploaded into the system. When you save your PDF document rename the file in the following format: "Applicant Name-Organization_Budget"</t>
  </si>
  <si>
    <t xml:space="preserve">This Project Budget Workbook is a tool to aid in estimating potential revenue and projected expenses for your proposed event. Please read the information below carefully as it includes important details about the structure of the Artists Partnership Program and costs to consider. </t>
  </si>
  <si>
    <t>TICKET REVENUE WORK TABLE</t>
  </si>
  <si>
    <t>PRODUCTION INFORMATION</t>
  </si>
  <si>
    <t>Producer Name</t>
  </si>
  <si>
    <t>Enter the name of your organization/producing entity.</t>
  </si>
  <si>
    <t>REVENUE SECTION</t>
  </si>
  <si>
    <t>To complete your ticket sales estimate, use the Ticket Revenue Work Table located on the first tab of the Project Budget workbook.</t>
  </si>
  <si>
    <t xml:space="preserve">Enter the total dollar amount that you expect to raise in sponsorships from local businesses and corporations. </t>
  </si>
  <si>
    <t>You are responsible for the design and printing of your event program. Your program can be a tool for advertising and/or sponsorship placement. If you expect to sell ad space in your program to local businesses, enter the estimated amount in this line.</t>
  </si>
  <si>
    <t xml:space="preserve">If you expect to receive grants from any of the following sources to support your production, enter the estimated amounts in lines 7-9 and include details in the Applicant Notes section. </t>
  </si>
  <si>
    <t xml:space="preserve">If you expect to receive donations from individual donors or a crowdsourcing campaign, enter the projected contributed income here. </t>
  </si>
  <si>
    <t>Use this line to enter revenue from any other source not already listed and include details or explanations in the Applicant Notes section.</t>
  </si>
  <si>
    <t>EXPENSES SECTION</t>
  </si>
  <si>
    <t>Producer Name:</t>
  </si>
  <si>
    <t>Profit/Loss Statement</t>
  </si>
  <si>
    <t>REVENUE</t>
  </si>
  <si>
    <t>Applicant Notes: write your notes for each line item in the space directly across from it.</t>
  </si>
  <si>
    <t>EXPENSES</t>
  </si>
  <si>
    <t>Day of Week:</t>
  </si>
  <si>
    <t>Include all royalties for any musical production you do</t>
  </si>
  <si>
    <t>Include all material fees or purchases here</t>
  </si>
  <si>
    <t>Required licencing for all shows in the theater</t>
  </si>
  <si>
    <t>Artistic Personnel</t>
  </si>
  <si>
    <t>Light Board Operator*</t>
  </si>
  <si>
    <t>SM/Light Board</t>
  </si>
  <si>
    <t>*Usually covered by SM</t>
  </si>
  <si>
    <t>Royalties and Licencing</t>
  </si>
  <si>
    <t>Total Royalties/Licensing</t>
  </si>
  <si>
    <t>If you expect that your production will require a director, use this line to include those fees</t>
  </si>
  <si>
    <t>If you expect that your production will require a music director, please include here</t>
  </si>
  <si>
    <t>If you anticipate that you will need a choreographer, please include here</t>
  </si>
  <si>
    <t>Please account for your musicians and/or any tracks you may be renting for the production (please note legal tracks required)</t>
  </si>
  <si>
    <t>Please note that Stage Manager in this small space usually runs the light board as well.</t>
  </si>
  <si>
    <t>A house manager/Front of house staff person is required for every show.</t>
  </si>
  <si>
    <t>Lighting Design/Hang Tech</t>
  </si>
  <si>
    <t>A SCPA provided lighting designer is required to design/hang and focus the show</t>
  </si>
  <si>
    <t>SM usually runs light board so this position is not required</t>
  </si>
  <si>
    <t>If you plan on using a follow spot it is helpful to have an additional operator for this.</t>
  </si>
  <si>
    <t>Costume Hair/Makeup</t>
  </si>
  <si>
    <t>If you need special effects or complex sound (other than actor/musician mic setup) include costs for this here</t>
  </si>
  <si>
    <t>SCPA sound tech required to install and run sound for every show.  Additional fees for tech reherasals may be required.</t>
  </si>
  <si>
    <t>If you have costumes, list any rental or construction or material fees here</t>
  </si>
  <si>
    <t>Most costumes will require post-show cleaning. Cleaning will be requried at the end of run before returning or storing</t>
  </si>
  <si>
    <t>Materials for Hair &amp; Makeup</t>
  </si>
  <si>
    <t>Fees for moving set into location and building or renting set</t>
  </si>
  <si>
    <t>All costs of props would bo here</t>
  </si>
  <si>
    <t>List all advertising costs here. Please note SCPA has some marketing packages that you may choose to include here</t>
  </si>
  <si>
    <t xml:space="preserve">Printing </t>
  </si>
  <si>
    <t>This is where you will list the cost of printing your program and /or any other promotional material</t>
  </si>
  <si>
    <t>Provided space is available you may purchase light box signage printing and space from SCPA for outside signs</t>
  </si>
  <si>
    <t>This is the percentage to SCPA off the bottom line depending on your days of week of use</t>
  </si>
  <si>
    <t>This is the percentage to the artist dictated by the day of week of performance(s)</t>
  </si>
  <si>
    <t xml:space="preserve">Marketing </t>
  </si>
  <si>
    <t>NOTES:</t>
  </si>
  <si>
    <t>Technical</t>
  </si>
  <si>
    <t>The SCPA is pleased to be able to support all our events with basic marketing. Additional services may also be purchased.</t>
  </si>
  <si>
    <t>Included at no charge for Co-Pro productions:</t>
  </si>
  <si>
    <t>1. Your event will have a dedicated event page on the Scottsdale Center for the Performing Arts website and be included in the Center's event calendar.</t>
  </si>
  <si>
    <t>3. Your event title and date will be included in the Scottsdale Center for the Arts' calendar promotional video which runs in the Center's atrium before ticketed events.</t>
  </si>
  <si>
    <t>1.) Exterior lightbox poster - $100.00 (limited availability as space allows)</t>
  </si>
  <si>
    <t>2.) Program instert flyer - $300 per event -- flyer to be provided by rental client (limited availability as space allows, sizing restrictions)</t>
  </si>
  <si>
    <t>2. Your event title and date will be included in the Scottsdale Center for the Arts' weekly eblast for the week of the start of your show. This reaches 28K people.</t>
  </si>
  <si>
    <t>3.) Email promotion - $500 per email. Your event is included with a photo and 25-30 words of event sent on Tuesdays to 28K people</t>
  </si>
  <si>
    <t>4.) Atrium Video Placement enhancement - $150. Receive a banner ad giving you prominent feature placement on the Center's calendar promotional video</t>
  </si>
  <si>
    <t>5.) Social Media Promotion - $250 for static ad build; $500 for video ad build.  The Center's marketing staff will build a custom social media advertising campaign</t>
  </si>
  <si>
    <t xml:space="preserve">    for your event and post on our social channels (facebook &amp; Instagram). Additional costs will apply for the advertising campaign.  Minimum campaign spend of $250</t>
  </si>
  <si>
    <t xml:space="preserve">    maximum spend of $1500.</t>
  </si>
  <si>
    <r>
      <rPr>
        <b/>
        <sz val="10"/>
        <color rgb="FF0070C0"/>
        <rFont val="Calibri"/>
        <family val="2"/>
        <scheme val="minor"/>
      </rPr>
      <t>*</t>
    </r>
    <r>
      <rPr>
        <sz val="10"/>
        <color theme="1"/>
        <rFont val="Calibri"/>
        <family val="2"/>
        <scheme val="minor"/>
      </rPr>
      <t xml:space="preserve">SCPA Comp Tickets (8) are required by the partnership contract and have been deducted. </t>
    </r>
  </si>
  <si>
    <t>Rehearsal SM</t>
  </si>
  <si>
    <r>
      <rPr>
        <b/>
        <sz val="10"/>
        <color rgb="FF0070C0"/>
        <rFont val="Calibri"/>
        <family val="2"/>
        <scheme val="minor"/>
      </rPr>
      <t>***</t>
    </r>
    <r>
      <rPr>
        <sz val="10"/>
        <color theme="1"/>
        <rFont val="Calibri"/>
        <family val="2"/>
        <scheme val="minor"/>
      </rPr>
      <t>70% is the recommended percentage to use for budgeting.  This allows leverage in pricing and attendance.</t>
    </r>
  </si>
  <si>
    <t>but this includes student, group, subscription and other discounts. If you elect to budget higher than 70% please explain why you anticipate a higher precentage in the notes section below.</t>
  </si>
  <si>
    <t>Complete this worksheet first to determine your total revenue on the project.                                                                  Seating in Stage 2 is all one price.</t>
  </si>
  <si>
    <t xml:space="preserve">Additional technical staff may be hired to work the show.  The fee is $18/hour per person. </t>
  </si>
  <si>
    <t>Please complete the ticket revenue work table first before starting this page.                                                     Information will automatically fill in</t>
  </si>
  <si>
    <t>If no microphones or live mix is needed hourly fee could go from $25 down to $20/hour</t>
  </si>
  <si>
    <t>Partners may arrange for their organization or the artists they present to sell merchandise at the Ford Theatres. In lieu of a percentage split, Partners must pay $150 to sell merchandise and will be solely responsible for filing all sales tax revenues with the State of Arizona. Merchandise sales may only take place at locations designated by SCPA.</t>
  </si>
  <si>
    <t>Projected</t>
  </si>
  <si>
    <t>Actual</t>
  </si>
  <si>
    <t>The Ticket Revenue Work Table provides a way to test different pricing scenarios and estimate net potential. Complete Section A if you plan to have a single ticket price.  General seating and reserved seating are both options. Complete Section B if you plan to use our cabaret seating layout. The white fields in each Section are places where you can enter proposed pricing and the percentage of the house you expect to sell. The shaded squares are locked and will automatically calculate your gross and net revenue potentials at different price points. The total net potential will feed into the Project Budget form on the next tab in real time, so you can see how different pricing models affect your bottom line. SCPA staff highly recommends projecting box office revenue at 50% of the house sold at full price, to account for unsold seats and discounted and complimentary tickets. For more information, contact the Meribeth Reeves or Diandra Miller.* See attached FY20 ticketing service charge fees structure. A ticketing service charge is added on top of the agreed-upon advertised ticket price and is paid by the ticket buyer. Ticket service fees are not subject to being split with CO-PRESENTER</t>
  </si>
  <si>
    <t>You may also request some of thes additional opportunities.  Limitations apply.</t>
  </si>
  <si>
    <t>Provide information for each numbered item on the form. If you do not anticipate revenue or expenses related to one or more of the items, leave them blank. Totals will automatically calculate as you complete the statement. The completed form must be submitted with your SCPA Stage 2 Initiative application to be considered. If you have questions about the form please contact the Meribeth Reeves, (meribethr@Scottsdalearts.org), 480-874-4681 OR Diandra Miller, (diandram@scottsdalearts.org), or the designated staff specialist indicated in each section of the application.  The detailed budget is for your consideration only. Split is based upon NET after SCPA</t>
  </si>
  <si>
    <t>Estimated at 10% of gross revenue</t>
  </si>
  <si>
    <t xml:space="preserve">For Non-Cabaret seating events, fill out this worktable </t>
  </si>
  <si>
    <t>One night</t>
  </si>
  <si>
    <t>Three shows at 4 hours each</t>
  </si>
  <si>
    <t>Tech, shows and strike = 23 hours</t>
  </si>
  <si>
    <t>Strike Hours</t>
  </si>
  <si>
    <t>Multiple Shows Fill in here:</t>
  </si>
  <si>
    <t>Artist Split</t>
  </si>
  <si>
    <t>SCPA Split (10%)</t>
  </si>
  <si>
    <t>Friday, Saturday, Sunday</t>
  </si>
  <si>
    <t>Seth Tucker</t>
  </si>
  <si>
    <t>Hang focus and cue show. If current plot used with NO pre-set cues, this goes to $200</t>
  </si>
  <si>
    <t>Hang/Focus</t>
  </si>
  <si>
    <t>Tech Rehearsal</t>
  </si>
  <si>
    <t>#  of Shows</t>
  </si>
  <si>
    <t>MINIMUM required for one day is 4 tech hours and 4 hours of performance</t>
  </si>
  <si>
    <t>Single Ticket Sales Regular</t>
  </si>
  <si>
    <t>Single Ticket Sales Cabaret</t>
  </si>
  <si>
    <t>$$</t>
  </si>
  <si>
    <t>Tix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</si>
</sst>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1"/>
      <color rgb="FF0070C0"/>
      <name val="Century Gothic"/>
      <family val="2"/>
    </font>
    <font>
      <i/>
      <sz val="11"/>
      <color rgb="FF0070C0"/>
      <name val="Century Gothic"/>
      <family val="2"/>
    </font>
    <font>
      <b/>
      <sz val="18"/>
      <color theme="1"/>
      <name val="Century Gothic"/>
      <family val="2"/>
    </font>
    <font>
      <b/>
      <sz val="12"/>
      <color theme="1"/>
      <name val="Century Gothic"/>
      <family val="2"/>
    </font>
    <font>
      <sz val="10"/>
      <color theme="1"/>
      <name val="Calibri"/>
      <family val="2"/>
      <scheme val="minor"/>
    </font>
    <font>
      <b/>
      <sz val="10"/>
      <color rgb="FF0070C0"/>
      <name val="Calibri"/>
      <family val="2"/>
      <scheme val="minor"/>
    </font>
    <font>
      <sz val="11"/>
      <name val="Calibri"/>
      <family val="2"/>
    </font>
    <font>
      <b/>
      <sz val="11"/>
      <color rgb="FF0070C0"/>
      <name val="Calibri"/>
      <family val="2"/>
    </font>
    <font>
      <sz val="10"/>
      <name val="Calibri"/>
      <family val="2"/>
    </font>
    <font>
      <b/>
      <sz val="12"/>
      <color rgb="FF0070C0"/>
      <name val="Calibri"/>
      <family val="2"/>
      <scheme val="minor"/>
    </font>
    <font>
      <b/>
      <sz val="11"/>
      <name val="Calibri"/>
      <family val="2"/>
    </font>
    <font>
      <b/>
      <sz val="12"/>
      <color rgb="FF0070C0"/>
      <name val="Calibri"/>
      <family val="2"/>
    </font>
    <font>
      <b/>
      <sz val="10"/>
      <name val="Verdana"/>
      <family val="2"/>
    </font>
    <font>
      <sz val="10"/>
      <name val="Verdana"/>
      <family val="2"/>
    </font>
    <font>
      <b/>
      <sz val="12"/>
      <color rgb="FF0070C0"/>
      <name val="Century Gothic"/>
      <family val="2"/>
    </font>
    <font>
      <b/>
      <sz val="10"/>
      <name val="Arial"/>
      <family val="2"/>
    </font>
    <font>
      <b/>
      <sz val="10"/>
      <color theme="0"/>
      <name val="Arial"/>
      <family val="2"/>
    </font>
    <font>
      <sz val="10"/>
      <color theme="0"/>
      <name val="Arial"/>
      <family val="2"/>
    </font>
    <font>
      <sz val="10"/>
      <name val="Arial"/>
      <family val="2"/>
    </font>
    <font>
      <sz val="11"/>
      <name val="Arial"/>
      <family val="2"/>
    </font>
    <font>
      <sz val="10"/>
      <color indexed="8"/>
      <name val="Arial"/>
      <family val="2"/>
    </font>
    <font>
      <b/>
      <i/>
      <sz val="14"/>
      <color rgb="FF0070C0"/>
      <name val="Arial"/>
      <family val="2"/>
    </font>
    <font>
      <b/>
      <sz val="11"/>
      <name val="Calibri"/>
      <family val="2"/>
      <scheme val="minor"/>
    </font>
    <font>
      <sz val="11"/>
      <name val="Calibri"/>
      <family val="2"/>
      <scheme val="minor"/>
    </font>
    <font>
      <b/>
      <sz val="14"/>
      <name val="Century Gothic"/>
      <family val="2"/>
    </font>
    <font>
      <sz val="10"/>
      <name val="Century Gothic"/>
      <family val="2"/>
    </font>
    <font>
      <b/>
      <sz val="12"/>
      <color rgb="FFFF0000"/>
      <name val="Century Gothic"/>
      <family val="2"/>
    </font>
    <font>
      <b/>
      <sz val="11"/>
      <name val="Century Gothic"/>
      <family val="2"/>
    </font>
    <font>
      <b/>
      <u/>
      <sz val="12"/>
      <name val="Century Gothic"/>
      <family val="2"/>
    </font>
    <font>
      <sz val="11"/>
      <name val="Century Gothic"/>
      <family val="2"/>
    </font>
    <font>
      <b/>
      <u/>
      <sz val="11"/>
      <name val="Century Gothic"/>
      <family val="2"/>
    </font>
    <font>
      <b/>
      <sz val="10"/>
      <name val="Century Gothic"/>
      <family val="2"/>
    </font>
    <font>
      <i/>
      <sz val="11"/>
      <name val="Century Gothic"/>
      <family val="2"/>
    </font>
    <font>
      <b/>
      <sz val="11"/>
      <color rgb="FF0070C0"/>
      <name val="Century Gothic"/>
      <family val="2"/>
    </font>
    <font>
      <sz val="11"/>
      <name val="Times New Roman"/>
      <family val="1"/>
    </font>
    <font>
      <sz val="10"/>
      <name val="Times New Roman"/>
      <family val="1"/>
    </font>
    <font>
      <sz val="11"/>
      <color theme="1"/>
      <name val="Times New Roman"/>
      <family val="1"/>
    </font>
    <font>
      <sz val="14"/>
      <name val="Arial"/>
      <family val="2"/>
    </font>
    <font>
      <b/>
      <sz val="12"/>
      <name val="Calibri"/>
      <family val="2"/>
      <scheme val="minor"/>
    </font>
    <font>
      <b/>
      <sz val="14"/>
      <color rgb="FF0070C0"/>
      <name val="Century Gothic"/>
      <family val="2"/>
    </font>
    <font>
      <i/>
      <sz val="11"/>
      <name val="Times New Roman"/>
      <family val="1"/>
    </font>
    <font>
      <b/>
      <u/>
      <sz val="12"/>
      <name val="Times New Roman"/>
      <family val="1"/>
    </font>
    <font>
      <sz val="11"/>
      <color theme="1"/>
      <name val="Century Gothic"/>
      <family val="2"/>
    </font>
    <font>
      <sz val="10"/>
      <color theme="1"/>
      <name val="Century Gothic"/>
      <family val="2"/>
    </font>
    <font>
      <b/>
      <i/>
      <sz val="11"/>
      <color theme="1"/>
      <name val="Arial"/>
      <family val="2"/>
    </font>
    <font>
      <b/>
      <sz val="12"/>
      <color theme="1"/>
      <name val="Calibri"/>
      <family val="2"/>
      <scheme val="minor"/>
    </font>
    <font>
      <b/>
      <i/>
      <sz val="12"/>
      <color theme="1"/>
      <name val="Arial"/>
      <family val="2"/>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99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auto="1"/>
      </right>
      <top style="medium">
        <color theme="6" tint="-0.24994659260841701"/>
      </top>
      <bottom style="medium">
        <color theme="6" tint="-0.24994659260841701"/>
      </bottom>
      <diagonal/>
    </border>
    <border>
      <left style="medium">
        <color auto="1"/>
      </left>
      <right/>
      <top/>
      <bottom/>
      <diagonal/>
    </border>
    <border>
      <left/>
      <right style="medium">
        <color auto="1"/>
      </right>
      <top/>
      <bottom/>
      <diagonal/>
    </border>
    <border>
      <left style="medium">
        <color auto="1"/>
      </left>
      <right/>
      <top/>
      <bottom style="medium">
        <color theme="6" tint="-0.24994659260841701"/>
      </bottom>
      <diagonal/>
    </border>
    <border>
      <left/>
      <right/>
      <top/>
      <bottom style="medium">
        <color theme="6" tint="-0.24994659260841701"/>
      </bottom>
      <diagonal/>
    </border>
    <border>
      <left/>
      <right style="medium">
        <color auto="1"/>
      </right>
      <top/>
      <bottom style="medium">
        <color theme="6" tint="-0.24994659260841701"/>
      </bottom>
      <diagonal/>
    </border>
    <border>
      <left style="medium">
        <color auto="1"/>
      </left>
      <right/>
      <top style="medium">
        <color theme="6" tint="-0.24994659260841701"/>
      </top>
      <bottom/>
      <diagonal/>
    </border>
    <border>
      <left/>
      <right/>
      <top style="medium">
        <color theme="6" tint="-0.24994659260841701"/>
      </top>
      <bottom/>
      <diagonal/>
    </border>
    <border>
      <left/>
      <right style="medium">
        <color auto="1"/>
      </right>
      <top style="medium">
        <color theme="6" tint="-0.2499465926084170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0" fillId="2" borderId="2" xfId="0" applyFill="1" applyBorder="1"/>
    <xf numFmtId="0" fontId="0" fillId="2" borderId="3" xfId="0" applyFill="1" applyBorder="1"/>
    <xf numFmtId="0" fontId="0" fillId="2" borderId="5" xfId="0" applyFill="1" applyBorder="1"/>
    <xf numFmtId="0" fontId="0" fillId="2" borderId="6" xfId="0" applyFill="1" applyBorder="1"/>
    <xf numFmtId="0" fontId="0" fillId="3" borderId="0" xfId="0" applyFill="1"/>
    <xf numFmtId="0" fontId="6" fillId="3" borderId="0" xfId="0" applyFont="1" applyFill="1"/>
    <xf numFmtId="0" fontId="3" fillId="3" borderId="0" xfId="0" applyFont="1" applyFill="1"/>
    <xf numFmtId="0" fontId="0" fillId="4" borderId="0" xfId="0" applyFill="1"/>
    <xf numFmtId="44" fontId="0" fillId="3" borderId="0" xfId="1" applyFont="1" applyFill="1"/>
    <xf numFmtId="44" fontId="0" fillId="4" borderId="0" xfId="1" applyFont="1" applyFill="1"/>
    <xf numFmtId="44" fontId="0" fillId="0" borderId="0" xfId="1" applyFont="1"/>
    <xf numFmtId="0" fontId="2" fillId="0" borderId="0" xfId="0" applyFont="1"/>
    <xf numFmtId="0" fontId="7" fillId="3" borderId="0" xfId="0" applyFont="1" applyFill="1"/>
    <xf numFmtId="44" fontId="7" fillId="3" borderId="0" xfId="1" applyFont="1" applyFill="1"/>
    <xf numFmtId="0" fontId="7" fillId="0" borderId="0" xfId="0" applyFont="1"/>
    <xf numFmtId="9" fontId="0" fillId="3" borderId="0" xfId="2" applyFont="1" applyFill="1"/>
    <xf numFmtId="9" fontId="0" fillId="4" borderId="0" xfId="2" applyFont="1" applyFill="1"/>
    <xf numFmtId="9" fontId="7" fillId="3" borderId="0" xfId="2" applyFont="1" applyFill="1"/>
    <xf numFmtId="9" fontId="0" fillId="0" borderId="0" xfId="2" applyFont="1"/>
    <xf numFmtId="9" fontId="0" fillId="2" borderId="6" xfId="2" applyFont="1" applyFill="1" applyBorder="1"/>
    <xf numFmtId="0" fontId="0" fillId="5" borderId="0" xfId="0" applyFill="1" applyProtection="1"/>
    <xf numFmtId="44" fontId="0" fillId="2" borderId="3" xfId="1" applyFont="1" applyFill="1" applyBorder="1"/>
    <xf numFmtId="9" fontId="0" fillId="2" borderId="3" xfId="2" applyFont="1" applyFill="1" applyBorder="1"/>
    <xf numFmtId="44" fontId="0" fillId="2" borderId="4" xfId="1" applyFont="1" applyFill="1" applyBorder="1"/>
    <xf numFmtId="0" fontId="0" fillId="2" borderId="19" xfId="0" applyFill="1" applyBorder="1"/>
    <xf numFmtId="0" fontId="0" fillId="2" borderId="0" xfId="0" applyFill="1" applyBorder="1"/>
    <xf numFmtId="44" fontId="0" fillId="2" borderId="0" xfId="1" applyFont="1" applyFill="1" applyBorder="1"/>
    <xf numFmtId="9" fontId="0" fillId="2" borderId="0" xfId="2" applyFont="1" applyFill="1" applyBorder="1"/>
    <xf numFmtId="44" fontId="0" fillId="2" borderId="20" xfId="1" applyFont="1" applyFill="1" applyBorder="1"/>
    <xf numFmtId="44" fontId="0" fillId="2" borderId="6" xfId="1" applyFont="1" applyFill="1" applyBorder="1"/>
    <xf numFmtId="44" fontId="0" fillId="2" borderId="7" xfId="1" applyFont="1" applyFill="1" applyBorder="1"/>
    <xf numFmtId="44" fontId="18" fillId="0" borderId="0" xfId="0" applyNumberFormat="1" applyFont="1"/>
    <xf numFmtId="0" fontId="2" fillId="7" borderId="21" xfId="0" applyFont="1" applyFill="1" applyBorder="1"/>
    <xf numFmtId="0" fontId="7" fillId="7" borderId="22" xfId="0" applyFont="1" applyFill="1" applyBorder="1"/>
    <xf numFmtId="1" fontId="7" fillId="3" borderId="0" xfId="1" applyNumberFormat="1" applyFont="1" applyFill="1"/>
    <xf numFmtId="1" fontId="7" fillId="0" borderId="0" xfId="0" applyNumberFormat="1" applyFont="1"/>
    <xf numFmtId="0" fontId="0" fillId="2" borderId="1" xfId="0" applyFill="1" applyBorder="1"/>
    <xf numFmtId="9" fontId="0" fillId="2" borderId="1" xfId="2" applyFont="1" applyFill="1" applyBorder="1"/>
    <xf numFmtId="1" fontId="0" fillId="3" borderId="1" xfId="1" applyNumberFormat="1" applyFont="1" applyFill="1" applyBorder="1"/>
    <xf numFmtId="0" fontId="0" fillId="2" borderId="23" xfId="0" applyFill="1" applyBorder="1"/>
    <xf numFmtId="0" fontId="29" fillId="2" borderId="0" xfId="0" applyFont="1" applyFill="1"/>
    <xf numFmtId="0" fontId="28" fillId="5" borderId="0" xfId="0" applyFont="1" applyFill="1" applyAlignment="1">
      <alignment vertical="center"/>
    </xf>
    <xf numFmtId="0" fontId="29" fillId="5" borderId="0" xfId="0" applyFont="1" applyFill="1"/>
    <xf numFmtId="0" fontId="30" fillId="5" borderId="0" xfId="0" applyFont="1" applyFill="1" applyAlignment="1">
      <alignment vertical="center" wrapText="1"/>
    </xf>
    <xf numFmtId="0" fontId="31" fillId="2" borderId="0" xfId="0" applyFont="1" applyFill="1" applyAlignment="1">
      <alignment vertical="top" wrapText="1"/>
    </xf>
    <xf numFmtId="0" fontId="29" fillId="2" borderId="0" xfId="0" applyFont="1" applyFill="1" applyAlignment="1">
      <alignment vertical="top"/>
    </xf>
    <xf numFmtId="0" fontId="31" fillId="2" borderId="0" xfId="0" applyFont="1" applyFill="1" applyAlignment="1">
      <alignment horizontal="center" vertical="top"/>
    </xf>
    <xf numFmtId="0" fontId="33" fillId="2" borderId="0" xfId="0" applyFont="1" applyFill="1" applyAlignment="1">
      <alignment vertical="top"/>
    </xf>
    <xf numFmtId="0" fontId="29" fillId="2" borderId="0" xfId="0" applyFont="1" applyFill="1" applyAlignment="1">
      <alignment vertical="center"/>
    </xf>
    <xf numFmtId="0" fontId="34" fillId="2" borderId="0" xfId="0" applyFont="1" applyFill="1" applyAlignment="1">
      <alignment horizontal="center" vertical="top"/>
    </xf>
    <xf numFmtId="0" fontId="35" fillId="2" borderId="0" xfId="0" applyFont="1" applyFill="1" applyAlignment="1">
      <alignment horizontal="center" vertical="top"/>
    </xf>
    <xf numFmtId="0" fontId="33" fillId="2" borderId="0" xfId="0" applyFont="1" applyFill="1" applyAlignment="1">
      <alignment vertical="top" wrapText="1"/>
    </xf>
    <xf numFmtId="0" fontId="36" fillId="2" borderId="0" xfId="0" applyFont="1" applyFill="1" applyAlignment="1">
      <alignment vertical="top"/>
    </xf>
    <xf numFmtId="0" fontId="31" fillId="0" borderId="0" xfId="0" applyFont="1" applyAlignment="1">
      <alignment horizontal="center"/>
    </xf>
    <xf numFmtId="0" fontId="29" fillId="0" borderId="0" xfId="0" applyFont="1"/>
    <xf numFmtId="0" fontId="35" fillId="0" borderId="0" xfId="0" applyFont="1" applyAlignment="1">
      <alignment horizontal="center"/>
    </xf>
    <xf numFmtId="0" fontId="37" fillId="5" borderId="0" xfId="0" applyFont="1" applyFill="1" applyAlignment="1">
      <alignment vertical="center" wrapText="1"/>
    </xf>
    <xf numFmtId="0" fontId="32" fillId="8" borderId="0" xfId="0" applyFont="1" applyFill="1" applyAlignment="1">
      <alignment horizontal="left" vertical="top"/>
    </xf>
    <xf numFmtId="0" fontId="32" fillId="9" borderId="0" xfId="0" applyFont="1" applyFill="1" applyAlignment="1">
      <alignment vertical="top"/>
    </xf>
    <xf numFmtId="0" fontId="33" fillId="0" borderId="0" xfId="0" applyFont="1" applyBorder="1" applyAlignment="1">
      <alignment vertical="top" wrapText="1"/>
    </xf>
    <xf numFmtId="9" fontId="33" fillId="0" borderId="0" xfId="0" applyNumberFormat="1" applyFont="1" applyBorder="1" applyAlignment="1">
      <alignment horizontal="center" vertical="top" wrapText="1"/>
    </xf>
    <xf numFmtId="0" fontId="38" fillId="2" borderId="0" xfId="0" applyFont="1" applyFill="1" applyAlignment="1">
      <alignment vertical="top" wrapText="1"/>
    </xf>
    <xf numFmtId="0" fontId="40" fillId="0" borderId="0" xfId="0" applyFont="1"/>
    <xf numFmtId="0" fontId="38" fillId="2" borderId="0" xfId="0" applyFont="1" applyFill="1" applyAlignment="1">
      <alignment horizontal="left" vertical="top" wrapText="1"/>
    </xf>
    <xf numFmtId="0" fontId="0" fillId="10" borderId="0" xfId="0" applyFont="1" applyFill="1"/>
    <xf numFmtId="0" fontId="27" fillId="10" borderId="2" xfId="0" applyFont="1" applyFill="1" applyBorder="1"/>
    <xf numFmtId="0" fontId="27" fillId="11" borderId="2" xfId="0" applyFont="1" applyFill="1" applyBorder="1"/>
    <xf numFmtId="0" fontId="0" fillId="11" borderId="0" xfId="0" applyFill="1" applyBorder="1"/>
    <xf numFmtId="44" fontId="1" fillId="11" borderId="0" xfId="1" applyFont="1" applyFill="1" applyBorder="1"/>
    <xf numFmtId="44" fontId="1" fillId="11" borderId="20" xfId="1" applyFont="1" applyFill="1" applyBorder="1"/>
    <xf numFmtId="22" fontId="25" fillId="12" borderId="0" xfId="0" applyNumberFormat="1" applyFont="1" applyFill="1" applyAlignment="1">
      <alignment horizontal="center" wrapText="1"/>
    </xf>
    <xf numFmtId="0" fontId="0" fillId="11" borderId="23" xfId="0" applyFill="1" applyBorder="1"/>
    <xf numFmtId="0" fontId="0" fillId="13" borderId="0" xfId="0" applyFill="1" applyBorder="1"/>
    <xf numFmtId="44" fontId="1" fillId="13" borderId="0" xfId="1" applyFont="1" applyFill="1" applyBorder="1"/>
    <xf numFmtId="22" fontId="42" fillId="13" borderId="0" xfId="0" applyNumberFormat="1" applyFont="1" applyFill="1" applyBorder="1" applyAlignment="1">
      <alignment horizontal="left" wrapText="1"/>
    </xf>
    <xf numFmtId="0" fontId="21" fillId="13" borderId="0" xfId="0" applyFont="1" applyFill="1" applyBorder="1"/>
    <xf numFmtId="0" fontId="0" fillId="13" borderId="0" xfId="0" applyNumberFormat="1" applyFont="1" applyFill="1" applyBorder="1" applyAlignment="1" applyProtection="1"/>
    <xf numFmtId="0" fontId="24" fillId="13" borderId="0" xfId="0" applyNumberFormat="1" applyFont="1" applyFill="1" applyBorder="1" applyAlignment="1" applyProtection="1"/>
    <xf numFmtId="44" fontId="19" fillId="13" borderId="0" xfId="1" applyFont="1" applyFill="1" applyBorder="1"/>
    <xf numFmtId="0" fontId="0" fillId="13" borderId="28" xfId="0" applyFill="1" applyBorder="1"/>
    <xf numFmtId="44" fontId="1" fillId="13" borderId="28" xfId="1" applyFont="1" applyFill="1" applyBorder="1"/>
    <xf numFmtId="44" fontId="1" fillId="13" borderId="29" xfId="1" applyFont="1" applyFill="1" applyBorder="1"/>
    <xf numFmtId="0" fontId="21" fillId="13" borderId="12" xfId="0" applyFont="1" applyFill="1" applyBorder="1"/>
    <xf numFmtId="44" fontId="1" fillId="13" borderId="12" xfId="1" applyFont="1" applyFill="1" applyBorder="1"/>
    <xf numFmtId="0" fontId="19" fillId="13" borderId="0" xfId="0" applyFont="1" applyFill="1" applyBorder="1"/>
    <xf numFmtId="0" fontId="22" fillId="13" borderId="0" xfId="0" applyFont="1" applyFill="1" applyBorder="1"/>
    <xf numFmtId="0" fontId="24" fillId="13" borderId="0" xfId="0" applyFont="1" applyFill="1" applyBorder="1"/>
    <xf numFmtId="0" fontId="0" fillId="13" borderId="0" xfId="0" applyFont="1" applyFill="1" applyBorder="1"/>
    <xf numFmtId="0" fontId="20" fillId="13" borderId="0" xfId="0" applyFont="1" applyFill="1" applyBorder="1"/>
    <xf numFmtId="0" fontId="0" fillId="13" borderId="32" xfId="0" applyFill="1" applyBorder="1"/>
    <xf numFmtId="0" fontId="0" fillId="13" borderId="26" xfId="0" applyFill="1" applyBorder="1"/>
    <xf numFmtId="0" fontId="27" fillId="11" borderId="27" xfId="0" applyFont="1" applyFill="1" applyBorder="1"/>
    <xf numFmtId="22" fontId="42" fillId="11" borderId="28" xfId="0" applyNumberFormat="1" applyFont="1" applyFill="1" applyBorder="1" applyAlignment="1">
      <alignment horizontal="left" wrapText="1"/>
    </xf>
    <xf numFmtId="22" fontId="27" fillId="11" borderId="28" xfId="0" applyNumberFormat="1" applyFont="1" applyFill="1" applyBorder="1" applyAlignment="1">
      <alignment horizontal="center" wrapText="1"/>
    </xf>
    <xf numFmtId="22" fontId="27" fillId="11" borderId="29" xfId="0" applyNumberFormat="1" applyFont="1" applyFill="1" applyBorder="1" applyAlignment="1">
      <alignment horizontal="center" wrapText="1"/>
    </xf>
    <xf numFmtId="0" fontId="19" fillId="11" borderId="32" xfId="0" applyFont="1"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2" borderId="30" xfId="0" applyFill="1" applyBorder="1"/>
    <xf numFmtId="0" fontId="0" fillId="11" borderId="36" xfId="0" applyFill="1" applyBorder="1"/>
    <xf numFmtId="0" fontId="0" fillId="11" borderId="30" xfId="0" applyFill="1" applyBorder="1"/>
    <xf numFmtId="0" fontId="0" fillId="2" borderId="31" xfId="0" applyFill="1" applyBorder="1"/>
    <xf numFmtId="0" fontId="0" fillId="2" borderId="32" xfId="0" applyFill="1" applyBorder="1"/>
    <xf numFmtId="0" fontId="0" fillId="2" borderId="26" xfId="0" applyFill="1" applyBorder="1"/>
    <xf numFmtId="0" fontId="2" fillId="12" borderId="0" xfId="0" applyFont="1" applyFill="1" applyAlignment="1">
      <alignment wrapText="1"/>
    </xf>
    <xf numFmtId="0" fontId="0" fillId="11" borderId="1" xfId="0" applyFill="1" applyBorder="1"/>
    <xf numFmtId="44" fontId="1" fillId="2" borderId="1" xfId="1" applyFont="1" applyFill="1" applyBorder="1"/>
    <xf numFmtId="0" fontId="22" fillId="11" borderId="1" xfId="0" applyFont="1" applyFill="1" applyBorder="1"/>
    <xf numFmtId="0" fontId="0" fillId="11" borderId="1" xfId="0" applyFont="1" applyFill="1" applyBorder="1"/>
    <xf numFmtId="22" fontId="41" fillId="12" borderId="0" xfId="0" applyNumberFormat="1" applyFont="1" applyFill="1" applyAlignment="1">
      <alignment horizontal="left" wrapText="1"/>
    </xf>
    <xf numFmtId="22" fontId="41" fillId="2" borderId="0" xfId="0" applyNumberFormat="1" applyFont="1" applyFill="1" applyAlignment="1">
      <alignment horizontal="left" wrapText="1"/>
    </xf>
    <xf numFmtId="22" fontId="27" fillId="10" borderId="3" xfId="0" applyNumberFormat="1" applyFont="1" applyFill="1" applyBorder="1" applyAlignment="1">
      <alignment horizontal="right" wrapText="1"/>
    </xf>
    <xf numFmtId="22" fontId="27" fillId="2" borderId="4" xfId="0" applyNumberFormat="1" applyFont="1" applyFill="1" applyBorder="1" applyAlignment="1">
      <alignment horizontal="center" wrapText="1"/>
    </xf>
    <xf numFmtId="0" fontId="39" fillId="2" borderId="0" xfId="0" applyFont="1" applyFill="1" applyAlignment="1">
      <alignment horizontal="left" vertical="top" wrapText="1"/>
    </xf>
    <xf numFmtId="0" fontId="0" fillId="0" borderId="0" xfId="0" applyFont="1"/>
    <xf numFmtId="0" fontId="0" fillId="11" borderId="31" xfId="0" applyFont="1" applyFill="1" applyBorder="1"/>
    <xf numFmtId="0" fontId="0" fillId="11" borderId="19" xfId="0" applyFont="1" applyFill="1" applyBorder="1"/>
    <xf numFmtId="0" fontId="0" fillId="13" borderId="27" xfId="0" applyFont="1" applyFill="1" applyBorder="1"/>
    <xf numFmtId="0" fontId="0" fillId="13" borderId="11" xfId="0" applyFont="1" applyFill="1" applyBorder="1"/>
    <xf numFmtId="0" fontId="0" fillId="13" borderId="31" xfId="0" applyFont="1" applyFill="1" applyBorder="1"/>
    <xf numFmtId="164" fontId="1" fillId="2" borderId="1" xfId="1" applyNumberFormat="1" applyFont="1" applyFill="1" applyBorder="1"/>
    <xf numFmtId="44" fontId="0" fillId="2" borderId="1" xfId="1" applyFont="1" applyFill="1" applyBorder="1"/>
    <xf numFmtId="0" fontId="0" fillId="14" borderId="11" xfId="0" applyFont="1" applyFill="1" applyBorder="1"/>
    <xf numFmtId="0" fontId="19" fillId="14" borderId="0" xfId="0" applyFont="1" applyFill="1" applyBorder="1"/>
    <xf numFmtId="44" fontId="19" fillId="14" borderId="0" xfId="1" applyFont="1" applyFill="1" applyBorder="1"/>
    <xf numFmtId="44" fontId="19" fillId="14" borderId="12" xfId="1" applyFont="1" applyFill="1" applyBorder="1"/>
    <xf numFmtId="44" fontId="19" fillId="2" borderId="1" xfId="1" applyFont="1" applyFill="1" applyBorder="1"/>
    <xf numFmtId="0" fontId="21" fillId="2" borderId="1" xfId="0" applyFont="1" applyFill="1" applyBorder="1"/>
    <xf numFmtId="44" fontId="0" fillId="2" borderId="1" xfId="0" applyNumberFormat="1" applyFill="1" applyBorder="1"/>
    <xf numFmtId="0" fontId="0" fillId="13" borderId="24" xfId="0" applyFill="1" applyBorder="1"/>
    <xf numFmtId="9" fontId="0" fillId="0" borderId="25" xfId="2" applyFont="1" applyBorder="1"/>
    <xf numFmtId="44" fontId="19" fillId="14" borderId="23" xfId="1" applyFont="1" applyFill="1" applyBorder="1"/>
    <xf numFmtId="44" fontId="19" fillId="14" borderId="30" xfId="1" applyFont="1" applyFill="1" applyBorder="1"/>
    <xf numFmtId="0" fontId="35" fillId="0" borderId="0" xfId="0" applyFont="1"/>
    <xf numFmtId="44" fontId="1" fillId="11" borderId="1" xfId="1" applyFont="1" applyFill="1" applyBorder="1" applyProtection="1">
      <protection locked="0"/>
    </xf>
    <xf numFmtId="44" fontId="19" fillId="11" borderId="32" xfId="1" applyFont="1" applyFill="1" applyBorder="1" applyProtection="1">
      <protection locked="0"/>
    </xf>
    <xf numFmtId="44" fontId="19" fillId="11" borderId="26" xfId="1" applyFont="1" applyFill="1" applyBorder="1" applyProtection="1">
      <protection locked="0"/>
    </xf>
    <xf numFmtId="44" fontId="1" fillId="13" borderId="6" xfId="1" applyFont="1" applyFill="1" applyBorder="1" applyProtection="1">
      <protection locked="0"/>
    </xf>
    <xf numFmtId="44" fontId="1" fillId="13" borderId="12" xfId="1" applyFont="1" applyFill="1" applyBorder="1" applyProtection="1">
      <protection locked="0"/>
    </xf>
    <xf numFmtId="44" fontId="23" fillId="13" borderId="0" xfId="1" applyFont="1" applyFill="1" applyBorder="1" applyProtection="1">
      <protection locked="0"/>
    </xf>
    <xf numFmtId="44" fontId="1" fillId="13" borderId="0" xfId="1" applyFont="1" applyFill="1" applyBorder="1" applyProtection="1">
      <protection locked="0"/>
    </xf>
    <xf numFmtId="44" fontId="1" fillId="13" borderId="1" xfId="1" applyFont="1" applyFill="1" applyBorder="1" applyProtection="1">
      <protection locked="0"/>
    </xf>
    <xf numFmtId="22" fontId="26" fillId="7" borderId="0" xfId="0" applyNumberFormat="1" applyFont="1" applyFill="1" applyAlignment="1" applyProtection="1">
      <alignment horizontal="right" wrapText="1"/>
      <protection locked="0"/>
    </xf>
    <xf numFmtId="0" fontId="2" fillId="7" borderId="0" xfId="0" applyFont="1" applyFill="1" applyProtection="1">
      <protection locked="0"/>
    </xf>
    <xf numFmtId="0" fontId="0" fillId="3" borderId="1" xfId="0" applyFill="1" applyBorder="1" applyProtection="1">
      <protection locked="0"/>
    </xf>
    <xf numFmtId="44" fontId="0" fillId="3" borderId="1" xfId="1" applyFont="1" applyFill="1" applyBorder="1" applyProtection="1">
      <protection locked="0"/>
    </xf>
    <xf numFmtId="0" fontId="0" fillId="3" borderId="1" xfId="0" applyFill="1" applyBorder="1" applyProtection="1"/>
    <xf numFmtId="44" fontId="0" fillId="2" borderId="1" xfId="1" applyFont="1" applyFill="1" applyBorder="1" applyProtection="1"/>
    <xf numFmtId="44" fontId="1" fillId="13" borderId="1" xfId="1" applyFont="1" applyFill="1" applyBorder="1"/>
    <xf numFmtId="44" fontId="19" fillId="14" borderId="1" xfId="1" applyFont="1" applyFill="1" applyBorder="1"/>
    <xf numFmtId="44" fontId="0" fillId="0" borderId="0" xfId="0" applyNumberFormat="1"/>
    <xf numFmtId="0" fontId="38" fillId="2" borderId="0" xfId="0" applyFont="1" applyFill="1" applyAlignment="1">
      <alignment horizontal="left" vertical="top"/>
    </xf>
    <xf numFmtId="0" fontId="38" fillId="0" borderId="0" xfId="0" applyFont="1"/>
    <xf numFmtId="0" fontId="38" fillId="2" borderId="0" xfId="0" applyFont="1" applyFill="1" applyAlignment="1">
      <alignment vertical="top"/>
    </xf>
    <xf numFmtId="0" fontId="44" fillId="2" borderId="0" xfId="0" applyFont="1" applyFill="1" applyAlignment="1">
      <alignment vertical="top"/>
    </xf>
    <xf numFmtId="0" fontId="39" fillId="2" borderId="0" xfId="0" applyFont="1" applyFill="1" applyAlignment="1">
      <alignment vertical="top"/>
    </xf>
    <xf numFmtId="0" fontId="45" fillId="8" borderId="0" xfId="0" applyFont="1" applyFill="1" applyAlignment="1">
      <alignment horizontal="left" vertical="top"/>
    </xf>
    <xf numFmtId="0" fontId="46" fillId="0" borderId="0" xfId="0" applyFont="1"/>
    <xf numFmtId="0" fontId="47" fillId="0" borderId="0" xfId="0" applyFont="1"/>
    <xf numFmtId="0" fontId="8" fillId="0" borderId="0" xfId="0" applyFont="1"/>
    <xf numFmtId="0" fontId="38" fillId="2" borderId="0" xfId="0" applyFont="1" applyFill="1" applyAlignment="1">
      <alignment horizontal="left" vertical="top" wrapText="1"/>
    </xf>
    <xf numFmtId="0" fontId="38" fillId="2" borderId="0" xfId="0" applyFont="1" applyFill="1" applyAlignment="1">
      <alignment vertical="top" wrapText="1"/>
    </xf>
    <xf numFmtId="0" fontId="38" fillId="2" borderId="0" xfId="0" applyFont="1" applyFill="1" applyAlignment="1">
      <alignment horizontal="left" vertical="top"/>
    </xf>
    <xf numFmtId="0" fontId="32" fillId="5" borderId="0" xfId="0" applyFont="1" applyFill="1" applyAlignment="1">
      <alignment vertical="top" wrapText="1"/>
    </xf>
    <xf numFmtId="0" fontId="32" fillId="5" borderId="0" xfId="0" applyFont="1" applyFill="1"/>
    <xf numFmtId="0" fontId="33" fillId="2" borderId="0" xfId="0" applyFont="1" applyFill="1" applyAlignment="1">
      <alignment vertical="top" wrapText="1"/>
    </xf>
    <xf numFmtId="0" fontId="38" fillId="5" borderId="0" xfId="0" applyFont="1" applyFill="1" applyAlignment="1">
      <alignment vertical="top" wrapText="1"/>
    </xf>
    <xf numFmtId="0" fontId="28" fillId="5" borderId="0" xfId="0" applyFont="1" applyFill="1" applyAlignment="1">
      <alignment vertical="center"/>
    </xf>
    <xf numFmtId="0" fontId="37" fillId="5" borderId="0" xfId="0" applyFont="1" applyFill="1" applyAlignment="1">
      <alignment vertical="center" wrapText="1"/>
    </xf>
    <xf numFmtId="0" fontId="8" fillId="5" borderId="16" xfId="0" applyFont="1" applyFill="1" applyBorder="1" applyProtection="1"/>
    <xf numFmtId="0" fontId="8" fillId="5" borderId="17" xfId="0" applyFont="1" applyFill="1" applyBorder="1" applyProtection="1"/>
    <xf numFmtId="0" fontId="8" fillId="5" borderId="18" xfId="0" applyFont="1" applyFill="1" applyBorder="1" applyProtection="1"/>
    <xf numFmtId="0" fontId="8" fillId="5" borderId="11" xfId="0" applyFont="1" applyFill="1" applyBorder="1" applyProtection="1"/>
    <xf numFmtId="0" fontId="8" fillId="5" borderId="0" xfId="0" applyFont="1" applyFill="1" applyBorder="1" applyProtection="1"/>
    <xf numFmtId="0" fontId="8" fillId="5" borderId="12" xfId="0" applyFont="1" applyFill="1" applyBorder="1" applyProtection="1"/>
    <xf numFmtId="0" fontId="8" fillId="5" borderId="11" xfId="0" applyFont="1" applyFill="1" applyBorder="1" applyAlignment="1" applyProtection="1">
      <alignment vertical="top"/>
    </xf>
    <xf numFmtId="0" fontId="8" fillId="5" borderId="0" xfId="0" applyFont="1" applyFill="1" applyBorder="1" applyAlignment="1" applyProtection="1">
      <alignment vertical="top"/>
    </xf>
    <xf numFmtId="0" fontId="8" fillId="5" borderId="12" xfId="0" applyFont="1" applyFill="1" applyBorder="1" applyAlignment="1" applyProtection="1">
      <alignment vertical="top"/>
    </xf>
    <xf numFmtId="0" fontId="15" fillId="5" borderId="8" xfId="0" applyFont="1" applyFill="1" applyBorder="1" applyAlignment="1" applyProtection="1">
      <alignment horizontal="left"/>
    </xf>
    <xf numFmtId="0" fontId="14" fillId="5" borderId="9" xfId="0" applyFont="1" applyFill="1" applyBorder="1" applyAlignment="1" applyProtection="1">
      <alignment horizontal="left"/>
    </xf>
    <xf numFmtId="0" fontId="14" fillId="5" borderId="10" xfId="0" applyFont="1" applyFill="1" applyBorder="1" applyAlignment="1" applyProtection="1">
      <alignment horizontal="left"/>
    </xf>
    <xf numFmtId="0" fontId="16" fillId="6" borderId="6" xfId="0" applyFont="1" applyFill="1" applyBorder="1" applyAlignment="1" applyProtection="1">
      <alignment vertical="top" wrapText="1"/>
    </xf>
    <xf numFmtId="0" fontId="8" fillId="5" borderId="11" xfId="0" applyFont="1" applyFill="1" applyBorder="1" applyAlignment="1" applyProtection="1">
      <alignment horizontal="left" vertical="top" wrapText="1"/>
    </xf>
    <xf numFmtId="0" fontId="8" fillId="5" borderId="0"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8" fillId="5" borderId="13" xfId="0" applyFont="1" applyFill="1" applyBorder="1" applyAlignment="1" applyProtection="1">
      <alignment horizontal="left" vertical="top" wrapText="1"/>
    </xf>
    <xf numFmtId="0" fontId="8" fillId="5" borderId="14" xfId="0" applyFont="1" applyFill="1" applyBorder="1" applyAlignment="1" applyProtection="1">
      <alignment horizontal="left" vertical="top" wrapText="1"/>
    </xf>
    <xf numFmtId="0" fontId="8" fillId="5" borderId="15" xfId="0" applyFont="1" applyFill="1" applyBorder="1" applyAlignment="1" applyProtection="1">
      <alignment horizontal="left" vertical="top" wrapText="1"/>
    </xf>
    <xf numFmtId="0" fontId="3"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5"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8" fillId="5" borderId="8" xfId="0" applyFont="1" applyFill="1" applyBorder="1" applyAlignment="1" applyProtection="1">
      <alignment horizontal="left"/>
    </xf>
    <xf numFmtId="0" fontId="8" fillId="5" borderId="9" xfId="0" applyFont="1" applyFill="1" applyBorder="1" applyAlignment="1" applyProtection="1">
      <alignment horizontal="left"/>
    </xf>
    <xf numFmtId="0" fontId="8" fillId="5" borderId="10" xfId="0" applyFont="1" applyFill="1" applyBorder="1" applyAlignment="1" applyProtection="1">
      <alignment horizontal="left"/>
    </xf>
    <xf numFmtId="0" fontId="10" fillId="5" borderId="8" xfId="0" applyFont="1" applyFill="1" applyBorder="1" applyAlignment="1" applyProtection="1">
      <alignment horizontal="left" wrapText="1"/>
    </xf>
    <xf numFmtId="0" fontId="10" fillId="5" borderId="9" xfId="0" applyFont="1" applyFill="1" applyBorder="1" applyAlignment="1" applyProtection="1">
      <alignment horizontal="left" wrapText="1"/>
    </xf>
    <xf numFmtId="0" fontId="10" fillId="5" borderId="10" xfId="0" applyFont="1" applyFill="1" applyBorder="1" applyAlignment="1" applyProtection="1">
      <alignment horizontal="left" wrapText="1"/>
    </xf>
    <xf numFmtId="22" fontId="25" fillId="0" borderId="0" xfId="0" applyNumberFormat="1" applyFont="1" applyAlignment="1">
      <alignment horizontal="center" wrapText="1"/>
    </xf>
    <xf numFmtId="22" fontId="41" fillId="12" borderId="0" xfId="0" applyNumberFormat="1" applyFont="1" applyFill="1" applyAlignment="1">
      <alignment horizontal="left" wrapText="1"/>
    </xf>
    <xf numFmtId="22" fontId="35" fillId="10" borderId="0" xfId="0" applyNumberFormat="1" applyFont="1" applyFill="1" applyBorder="1" applyAlignment="1">
      <alignment horizontal="left" wrapText="1"/>
    </xf>
    <xf numFmtId="22" fontId="43" fillId="10" borderId="0" xfId="0" applyNumberFormat="1" applyFont="1" applyFill="1" applyBorder="1" applyAlignment="1">
      <alignment horizontal="left" wrapText="1"/>
    </xf>
    <xf numFmtId="22" fontId="48" fillId="12" borderId="0" xfId="0" applyNumberFormat="1" applyFont="1" applyFill="1" applyAlignment="1">
      <alignment horizontal="center" wrapText="1"/>
    </xf>
    <xf numFmtId="22" fontId="48" fillId="10" borderId="0" xfId="0" applyNumberFormat="1" applyFont="1" applyFill="1" applyAlignment="1">
      <alignment horizontal="center" wrapText="1"/>
    </xf>
    <xf numFmtId="22" fontId="50" fillId="7" borderId="27" xfId="0" applyNumberFormat="1" applyFont="1" applyFill="1" applyBorder="1" applyAlignment="1">
      <alignment horizontal="left" wrapText="1"/>
    </xf>
    <xf numFmtId="22" fontId="50" fillId="7" borderId="28" xfId="0" applyNumberFormat="1" applyFont="1" applyFill="1" applyBorder="1" applyAlignment="1">
      <alignment horizontal="left" wrapText="1"/>
    </xf>
    <xf numFmtId="22" fontId="50" fillId="7" borderId="29" xfId="0" applyNumberFormat="1" applyFont="1" applyFill="1" applyBorder="1" applyAlignment="1">
      <alignment horizontal="left" wrapText="1"/>
    </xf>
    <xf numFmtId="22" fontId="48" fillId="2" borderId="21" xfId="0" applyNumberFormat="1" applyFont="1" applyFill="1" applyBorder="1" applyAlignment="1">
      <alignment horizontal="center" wrapText="1"/>
    </xf>
    <xf numFmtId="22" fontId="48" fillId="2" borderId="22" xfId="0" applyNumberFormat="1" applyFont="1" applyFill="1" applyBorder="1" applyAlignment="1">
      <alignment horizontal="center" wrapText="1"/>
    </xf>
    <xf numFmtId="22" fontId="48" fillId="2" borderId="21" xfId="0" applyNumberFormat="1" applyFont="1" applyFill="1" applyBorder="1" applyAlignment="1">
      <alignment horizontal="center" vertical="center" wrapText="1"/>
    </xf>
    <xf numFmtId="22" fontId="48" fillId="2" borderId="22" xfId="0" applyNumberFormat="1" applyFont="1" applyFill="1" applyBorder="1" applyAlignment="1">
      <alignment horizontal="center" vertical="center" wrapText="1"/>
    </xf>
    <xf numFmtId="2" fontId="48" fillId="2" borderId="21" xfId="0" applyNumberFormat="1" applyFont="1" applyFill="1" applyBorder="1" applyAlignment="1">
      <alignment horizontal="center" wrapText="1"/>
    </xf>
    <xf numFmtId="2" fontId="48" fillId="2" borderId="22" xfId="0" applyNumberFormat="1" applyFont="1" applyFill="1" applyBorder="1" applyAlignment="1">
      <alignment horizontal="center" wrapText="1"/>
    </xf>
    <xf numFmtId="2" fontId="49" fillId="2" borderId="21" xfId="0" applyNumberFormat="1" applyFont="1" applyFill="1" applyBorder="1" applyAlignment="1">
      <alignment horizontal="center"/>
    </xf>
    <xf numFmtId="2" fontId="49" fillId="2" borderId="22" xfId="0" applyNumberFormat="1" applyFont="1" applyFill="1" applyBorder="1" applyAlignment="1">
      <alignment horizontal="center"/>
    </xf>
    <xf numFmtId="22" fontId="25" fillId="0" borderId="0" xfId="0" applyNumberFormat="1" applyFont="1" applyFill="1" applyAlignment="1">
      <alignment horizontal="center" wrapText="1"/>
    </xf>
    <xf numFmtId="0" fontId="0" fillId="0" borderId="0" xfId="0" applyFill="1"/>
    <xf numFmtId="0" fontId="2" fillId="2" borderId="12" xfId="0" applyFont="1" applyFill="1" applyBorder="1"/>
    <xf numFmtId="0" fontId="49" fillId="2" borderId="26" xfId="0" applyFont="1" applyFill="1" applyBorder="1"/>
    <xf numFmtId="0" fontId="0" fillId="2" borderId="37" xfId="0" applyFill="1" applyBorder="1"/>
    <xf numFmtId="0" fontId="0" fillId="2" borderId="38" xfId="0"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99FF"/>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186"/>
  <sheetViews>
    <sheetView topLeftCell="A19" zoomScale="70" zoomScaleNormal="70" workbookViewId="0">
      <selection activeCell="A12" sqref="A12:I18"/>
    </sheetView>
  </sheetViews>
  <sheetFormatPr defaultRowHeight="15" x14ac:dyDescent="0.25"/>
  <cols>
    <col min="2" max="2" width="30.85546875" customWidth="1"/>
    <col min="3" max="3" width="4.7109375" customWidth="1"/>
    <col min="4" max="4" width="10.5703125" customWidth="1"/>
    <col min="5" max="5" width="12.5703125" customWidth="1"/>
    <col min="6" max="6" width="14.140625" customWidth="1"/>
    <col min="9" max="9" width="34.28515625" customWidth="1"/>
  </cols>
  <sheetData>
    <row r="1" spans="1:11" ht="18" x14ac:dyDescent="0.25">
      <c r="A1" s="170" t="s">
        <v>71</v>
      </c>
      <c r="B1" s="170"/>
      <c r="C1" s="170"/>
      <c r="D1" s="170"/>
      <c r="E1" s="170"/>
      <c r="F1" s="170"/>
      <c r="G1" s="170"/>
      <c r="H1" s="170"/>
      <c r="I1" s="170"/>
      <c r="J1" s="41"/>
      <c r="K1" s="41"/>
    </row>
    <row r="2" spans="1:11" ht="18" x14ac:dyDescent="0.25">
      <c r="A2" s="42"/>
      <c r="B2" s="43"/>
      <c r="C2" s="43"/>
      <c r="D2" s="43"/>
      <c r="E2" s="43"/>
      <c r="F2" s="43"/>
      <c r="G2" s="43"/>
      <c r="H2" s="43"/>
      <c r="I2" s="43"/>
      <c r="J2" s="41"/>
      <c r="K2" s="41"/>
    </row>
    <row r="3" spans="1:11" x14ac:dyDescent="0.25">
      <c r="A3" s="171" t="s">
        <v>72</v>
      </c>
      <c r="B3" s="171"/>
      <c r="C3" s="171"/>
      <c r="D3" s="171"/>
      <c r="E3" s="171"/>
      <c r="F3" s="171"/>
      <c r="G3" s="171"/>
      <c r="H3" s="171"/>
      <c r="I3" s="171"/>
      <c r="J3" s="41"/>
      <c r="K3" s="41"/>
    </row>
    <row r="4" spans="1:11" x14ac:dyDescent="0.25">
      <c r="A4" s="171"/>
      <c r="B4" s="171"/>
      <c r="C4" s="171"/>
      <c r="D4" s="171"/>
      <c r="E4" s="171"/>
      <c r="F4" s="171"/>
      <c r="G4" s="171"/>
      <c r="H4" s="171"/>
      <c r="I4" s="171"/>
      <c r="J4" s="41"/>
      <c r="K4" s="41"/>
    </row>
    <row r="5" spans="1:11" x14ac:dyDescent="0.25">
      <c r="A5" s="171" t="s">
        <v>73</v>
      </c>
      <c r="B5" s="171"/>
      <c r="C5" s="171"/>
      <c r="D5" s="171"/>
      <c r="E5" s="171"/>
      <c r="F5" s="171"/>
      <c r="G5" s="171"/>
      <c r="H5" s="171"/>
      <c r="I5" s="57"/>
      <c r="J5" s="41"/>
      <c r="K5" s="41"/>
    </row>
    <row r="6" spans="1:11" x14ac:dyDescent="0.25">
      <c r="A6" s="171" t="s">
        <v>74</v>
      </c>
      <c r="B6" s="171"/>
      <c r="C6" s="171"/>
      <c r="D6" s="171"/>
      <c r="E6" s="171"/>
      <c r="F6" s="171"/>
      <c r="G6" s="171"/>
      <c r="H6" s="171"/>
      <c r="I6" s="171"/>
      <c r="J6" s="41"/>
      <c r="K6" s="41"/>
    </row>
    <row r="7" spans="1:11" x14ac:dyDescent="0.25">
      <c r="A7" s="44"/>
      <c r="B7" s="44"/>
      <c r="C7" s="44"/>
      <c r="D7" s="44"/>
      <c r="E7" s="44"/>
      <c r="F7" s="44"/>
      <c r="G7" s="44"/>
      <c r="H7" s="44"/>
      <c r="I7" s="44"/>
      <c r="J7" s="41"/>
      <c r="K7" s="41"/>
    </row>
    <row r="8" spans="1:11" x14ac:dyDescent="0.25">
      <c r="A8" s="169" t="s">
        <v>75</v>
      </c>
      <c r="B8" s="169"/>
      <c r="C8" s="169"/>
      <c r="D8" s="169"/>
      <c r="E8" s="169"/>
      <c r="F8" s="169"/>
      <c r="G8" s="169"/>
      <c r="H8" s="169"/>
      <c r="I8" s="169"/>
      <c r="J8" s="41"/>
      <c r="K8" s="41"/>
    </row>
    <row r="9" spans="1:11" x14ac:dyDescent="0.25">
      <c r="A9" s="169"/>
      <c r="B9" s="169"/>
      <c r="C9" s="169"/>
      <c r="D9" s="169"/>
      <c r="E9" s="169"/>
      <c r="F9" s="169"/>
      <c r="G9" s="169"/>
      <c r="H9" s="169"/>
      <c r="I9" s="169"/>
      <c r="J9" s="41"/>
      <c r="K9" s="41"/>
    </row>
    <row r="10" spans="1:11" x14ac:dyDescent="0.25">
      <c r="A10" s="169"/>
      <c r="B10" s="169"/>
      <c r="C10" s="169"/>
      <c r="D10" s="169"/>
      <c r="E10" s="169"/>
      <c r="F10" s="169"/>
      <c r="G10" s="169"/>
      <c r="H10" s="169"/>
      <c r="I10" s="169"/>
      <c r="J10" s="41"/>
      <c r="K10" s="41"/>
    </row>
    <row r="11" spans="1:11" x14ac:dyDescent="0.25">
      <c r="A11" s="169"/>
      <c r="B11" s="169"/>
      <c r="C11" s="169"/>
      <c r="D11" s="169"/>
      <c r="E11" s="169"/>
      <c r="F11" s="169"/>
      <c r="G11" s="169"/>
      <c r="H11" s="169"/>
      <c r="I11" s="169"/>
      <c r="J11" s="41"/>
      <c r="K11" s="41"/>
    </row>
    <row r="12" spans="1:11" x14ac:dyDescent="0.25">
      <c r="A12" s="169" t="s">
        <v>155</v>
      </c>
      <c r="B12" s="169"/>
      <c r="C12" s="169"/>
      <c r="D12" s="169"/>
      <c r="E12" s="169"/>
      <c r="F12" s="169"/>
      <c r="G12" s="169"/>
      <c r="H12" s="169"/>
      <c r="I12" s="169"/>
      <c r="J12" s="41"/>
      <c r="K12" s="41"/>
    </row>
    <row r="13" spans="1:11" x14ac:dyDescent="0.25">
      <c r="A13" s="169"/>
      <c r="B13" s="169"/>
      <c r="C13" s="169"/>
      <c r="D13" s="169"/>
      <c r="E13" s="169"/>
      <c r="F13" s="169"/>
      <c r="G13" s="169"/>
      <c r="H13" s="169"/>
      <c r="I13" s="169"/>
      <c r="J13" s="41"/>
      <c r="K13" s="41"/>
    </row>
    <row r="14" spans="1:11" x14ac:dyDescent="0.25">
      <c r="A14" s="169"/>
      <c r="B14" s="169"/>
      <c r="C14" s="169"/>
      <c r="D14" s="169"/>
      <c r="E14" s="169"/>
      <c r="F14" s="169"/>
      <c r="G14" s="169"/>
      <c r="H14" s="169"/>
      <c r="I14" s="169"/>
      <c r="J14" s="41"/>
      <c r="K14" s="41"/>
    </row>
    <row r="15" spans="1:11" x14ac:dyDescent="0.25">
      <c r="A15" s="169"/>
      <c r="B15" s="169"/>
      <c r="C15" s="169"/>
      <c r="D15" s="169"/>
      <c r="E15" s="169"/>
      <c r="F15" s="169"/>
      <c r="G15" s="169"/>
      <c r="H15" s="169"/>
      <c r="I15" s="169"/>
      <c r="J15" s="41"/>
      <c r="K15" s="41"/>
    </row>
    <row r="16" spans="1:11" x14ac:dyDescent="0.25">
      <c r="A16" s="169"/>
      <c r="B16" s="169"/>
      <c r="C16" s="169"/>
      <c r="D16" s="169"/>
      <c r="E16" s="169"/>
      <c r="F16" s="169"/>
      <c r="G16" s="169"/>
      <c r="H16" s="169"/>
      <c r="I16" s="169"/>
      <c r="J16" s="41"/>
      <c r="K16" s="41"/>
    </row>
    <row r="17" spans="1:11" x14ac:dyDescent="0.25">
      <c r="A17" s="169"/>
      <c r="B17" s="169"/>
      <c r="C17" s="169"/>
      <c r="D17" s="169"/>
      <c r="E17" s="169"/>
      <c r="F17" s="169"/>
      <c r="G17" s="169"/>
      <c r="H17" s="169"/>
      <c r="I17" s="169"/>
      <c r="J17" s="41"/>
      <c r="K17" s="41"/>
    </row>
    <row r="18" spans="1:11" x14ac:dyDescent="0.25">
      <c r="A18" s="169"/>
      <c r="B18" s="169"/>
      <c r="C18" s="169"/>
      <c r="D18" s="169"/>
      <c r="E18" s="169"/>
      <c r="F18" s="169"/>
      <c r="G18" s="169"/>
      <c r="H18" s="169"/>
      <c r="I18" s="169"/>
      <c r="J18" s="41"/>
      <c r="K18" s="41"/>
    </row>
    <row r="19" spans="1:11" x14ac:dyDescent="0.25">
      <c r="A19" s="45"/>
      <c r="B19" s="45"/>
      <c r="C19" s="45"/>
      <c r="D19" s="45"/>
      <c r="E19" s="45"/>
      <c r="F19" s="45"/>
      <c r="G19" s="45"/>
      <c r="H19" s="45"/>
      <c r="I19" s="45"/>
      <c r="J19" s="41"/>
      <c r="K19" s="41"/>
    </row>
    <row r="20" spans="1:11" x14ac:dyDescent="0.25">
      <c r="A20" s="166" t="s">
        <v>76</v>
      </c>
      <c r="B20" s="166"/>
      <c r="C20" s="166"/>
      <c r="D20" s="166"/>
      <c r="E20" s="166"/>
      <c r="F20" s="166"/>
      <c r="G20" s="166"/>
      <c r="H20" s="166"/>
      <c r="I20" s="166"/>
      <c r="J20" s="41"/>
      <c r="K20" s="41"/>
    </row>
    <row r="21" spans="1:11" x14ac:dyDescent="0.25">
      <c r="A21" s="45"/>
      <c r="B21" s="164" t="s">
        <v>153</v>
      </c>
      <c r="C21" s="164"/>
      <c r="D21" s="164"/>
      <c r="E21" s="164"/>
      <c r="F21" s="164"/>
      <c r="G21" s="164"/>
      <c r="H21" s="164"/>
      <c r="I21" s="164"/>
      <c r="J21" s="41"/>
      <c r="K21" s="41"/>
    </row>
    <row r="22" spans="1:11" x14ac:dyDescent="0.25">
      <c r="A22" s="45"/>
      <c r="B22" s="164"/>
      <c r="C22" s="164"/>
      <c r="D22" s="164"/>
      <c r="E22" s="164"/>
      <c r="F22" s="164"/>
      <c r="G22" s="164"/>
      <c r="H22" s="164"/>
      <c r="I22" s="164"/>
      <c r="J22" s="41"/>
      <c r="K22" s="41"/>
    </row>
    <row r="23" spans="1:11" ht="135.75" customHeight="1" x14ac:dyDescent="0.25">
      <c r="A23" s="41"/>
      <c r="B23" s="164"/>
      <c r="C23" s="164"/>
      <c r="D23" s="164"/>
      <c r="E23" s="164"/>
      <c r="F23" s="164"/>
      <c r="G23" s="164"/>
      <c r="H23" s="164"/>
      <c r="I23" s="164"/>
      <c r="J23" s="41"/>
      <c r="K23" s="41"/>
    </row>
    <row r="24" spans="1:11" ht="15.75" x14ac:dyDescent="0.25">
      <c r="A24" s="167" t="s">
        <v>77</v>
      </c>
      <c r="B24" s="167"/>
      <c r="C24" s="167"/>
      <c r="D24" s="167"/>
      <c r="E24" s="167"/>
      <c r="F24" s="167"/>
      <c r="G24" s="167"/>
      <c r="H24" s="167"/>
      <c r="I24" s="167"/>
      <c r="J24" s="41"/>
      <c r="K24" s="41"/>
    </row>
    <row r="25" spans="1:11" x14ac:dyDescent="0.25">
      <c r="A25" s="46"/>
      <c r="B25" s="46"/>
      <c r="C25" s="46"/>
      <c r="D25" s="46"/>
      <c r="E25" s="46"/>
      <c r="F25" s="46"/>
      <c r="G25" s="46"/>
      <c r="H25" s="46"/>
      <c r="I25" s="46"/>
      <c r="J25" s="46"/>
      <c r="K25" s="41"/>
    </row>
    <row r="26" spans="1:11" ht="16.5" x14ac:dyDescent="0.25">
      <c r="A26" s="47">
        <v>1</v>
      </c>
      <c r="B26" s="156" t="s">
        <v>78</v>
      </c>
      <c r="C26" s="168" t="s">
        <v>79</v>
      </c>
      <c r="D26" s="168"/>
      <c r="E26" s="168"/>
      <c r="F26" s="168"/>
      <c r="G26" s="168"/>
      <c r="H26" s="168"/>
      <c r="I26" s="168"/>
      <c r="J26" s="46"/>
      <c r="K26" s="49"/>
    </row>
    <row r="27" spans="1:11" ht="16.5" x14ac:dyDescent="0.25">
      <c r="A27" s="50"/>
      <c r="B27" s="156"/>
      <c r="C27" s="60"/>
      <c r="D27" s="60"/>
      <c r="E27" s="61"/>
      <c r="F27" s="61"/>
      <c r="G27" s="48"/>
      <c r="H27" s="48"/>
      <c r="I27" s="48"/>
      <c r="J27" s="46"/>
      <c r="K27" s="41"/>
    </row>
    <row r="28" spans="1:11" x14ac:dyDescent="0.25">
      <c r="A28" s="51"/>
      <c r="B28" s="158"/>
      <c r="C28" s="46"/>
      <c r="D28" s="46"/>
      <c r="E28" s="46"/>
      <c r="F28" s="46"/>
      <c r="G28" s="46"/>
      <c r="H28" s="46"/>
      <c r="I28" s="46"/>
      <c r="J28" s="46"/>
      <c r="K28" s="41"/>
    </row>
    <row r="29" spans="1:11" ht="15.75" x14ac:dyDescent="0.25">
      <c r="A29" s="58" t="s">
        <v>80</v>
      </c>
      <c r="B29" s="159"/>
      <c r="C29" s="58"/>
      <c r="D29" s="58"/>
      <c r="E29" s="58"/>
      <c r="F29" s="58"/>
      <c r="G29" s="58"/>
      <c r="H29" s="58"/>
      <c r="I29" s="58"/>
      <c r="J29" s="46"/>
      <c r="K29" s="41"/>
    </row>
    <row r="30" spans="1:11" x14ac:dyDescent="0.25">
      <c r="A30" s="51"/>
      <c r="B30" s="158"/>
      <c r="D30" s="46"/>
      <c r="J30" s="46"/>
      <c r="K30" s="41"/>
    </row>
    <row r="31" spans="1:11" ht="35.25" customHeight="1" x14ac:dyDescent="0.25">
      <c r="A31" s="47">
        <v>2</v>
      </c>
      <c r="B31" s="156" t="s">
        <v>24</v>
      </c>
      <c r="D31" s="163" t="s">
        <v>81</v>
      </c>
      <c r="E31" s="163"/>
      <c r="F31" s="163"/>
      <c r="G31" s="163"/>
      <c r="H31" s="163"/>
      <c r="I31" s="163"/>
      <c r="J31" s="46"/>
      <c r="K31" s="41"/>
    </row>
    <row r="32" spans="1:11" ht="16.5" customHeight="1" x14ac:dyDescent="0.25">
      <c r="A32" s="47">
        <v>3</v>
      </c>
      <c r="B32" s="156" t="s">
        <v>59</v>
      </c>
      <c r="D32" s="163" t="s">
        <v>82</v>
      </c>
      <c r="E32" s="163"/>
      <c r="F32" s="163"/>
      <c r="G32" s="163"/>
      <c r="H32" s="163"/>
      <c r="I32" s="163"/>
      <c r="J32" s="46"/>
      <c r="K32" s="41"/>
    </row>
    <row r="33" spans="1:11" x14ac:dyDescent="0.25">
      <c r="A33" s="47"/>
      <c r="B33" s="156"/>
      <c r="D33" s="62"/>
      <c r="E33" s="63"/>
      <c r="F33" s="63"/>
      <c r="G33" s="63"/>
      <c r="H33" s="63"/>
      <c r="I33" s="63"/>
      <c r="J33" s="46"/>
      <c r="K33" s="41"/>
    </row>
    <row r="34" spans="1:11" ht="48" customHeight="1" x14ac:dyDescent="0.25">
      <c r="A34" s="47">
        <v>4</v>
      </c>
      <c r="B34" s="156" t="s">
        <v>60</v>
      </c>
      <c r="D34" s="163" t="s">
        <v>83</v>
      </c>
      <c r="E34" s="163"/>
      <c r="F34" s="163"/>
      <c r="G34" s="163"/>
      <c r="H34" s="163"/>
      <c r="I34" s="163"/>
      <c r="J34" s="46"/>
      <c r="K34" s="41"/>
    </row>
    <row r="35" spans="1:11" hidden="1" x14ac:dyDescent="0.25">
      <c r="A35" s="47"/>
      <c r="B35" s="156"/>
      <c r="D35" s="62"/>
      <c r="E35" s="63"/>
      <c r="F35" s="63"/>
      <c r="G35" s="63"/>
      <c r="H35" s="63"/>
      <c r="I35" s="63"/>
      <c r="J35" s="46"/>
      <c r="K35" s="41"/>
    </row>
    <row r="36" spans="1:11" ht="9.75" customHeight="1" x14ac:dyDescent="0.25">
      <c r="A36" s="47"/>
      <c r="B36" s="156"/>
      <c r="D36" s="62"/>
      <c r="E36" s="63"/>
      <c r="F36" s="63"/>
      <c r="G36" s="63"/>
      <c r="H36" s="63"/>
      <c r="I36" s="63"/>
      <c r="J36" s="46"/>
      <c r="K36" s="41"/>
    </row>
    <row r="37" spans="1:11" ht="75.75" customHeight="1" x14ac:dyDescent="0.25">
      <c r="A37" s="47">
        <v>5</v>
      </c>
      <c r="B37" s="156" t="s">
        <v>61</v>
      </c>
      <c r="D37" s="163" t="s">
        <v>150</v>
      </c>
      <c r="E37" s="163"/>
      <c r="F37" s="163"/>
      <c r="G37" s="163"/>
      <c r="H37" s="163"/>
      <c r="I37" s="163"/>
      <c r="J37" s="46"/>
      <c r="K37" s="41"/>
    </row>
    <row r="38" spans="1:11" ht="37.5" customHeight="1" x14ac:dyDescent="0.25">
      <c r="A38" s="47">
        <v>6</v>
      </c>
      <c r="B38" s="156" t="s">
        <v>62</v>
      </c>
      <c r="D38" s="163" t="s">
        <v>84</v>
      </c>
      <c r="E38" s="163"/>
      <c r="F38" s="163"/>
      <c r="G38" s="163"/>
      <c r="H38" s="163"/>
      <c r="I38" s="163"/>
      <c r="J38" s="46"/>
      <c r="K38" s="41"/>
    </row>
    <row r="39" spans="1:11" ht="26.25" customHeight="1" x14ac:dyDescent="0.25">
      <c r="A39" s="47">
        <v>7</v>
      </c>
      <c r="B39" s="156" t="s">
        <v>63</v>
      </c>
      <c r="D39" s="64"/>
      <c r="E39" s="63"/>
      <c r="F39" s="63"/>
      <c r="G39" s="63"/>
      <c r="H39" s="63"/>
      <c r="I39" s="63"/>
      <c r="J39" s="46"/>
      <c r="K39" s="41"/>
    </row>
    <row r="40" spans="1:11" x14ac:dyDescent="0.25">
      <c r="A40" s="47">
        <v>8</v>
      </c>
      <c r="B40" s="156" t="s">
        <v>64</v>
      </c>
      <c r="D40" s="64"/>
      <c r="E40" s="63"/>
      <c r="F40" s="63"/>
      <c r="G40" s="63"/>
      <c r="H40" s="63"/>
      <c r="I40" s="63"/>
      <c r="J40" s="46"/>
      <c r="K40" s="41"/>
    </row>
    <row r="41" spans="1:11" x14ac:dyDescent="0.25">
      <c r="A41" s="47"/>
      <c r="B41" s="156"/>
      <c r="D41" s="64"/>
      <c r="E41" s="63"/>
      <c r="F41" s="63"/>
      <c r="G41" s="63"/>
      <c r="H41" s="63"/>
      <c r="I41" s="63"/>
      <c r="J41" s="46"/>
      <c r="K41" s="41"/>
    </row>
    <row r="42" spans="1:11" ht="42.75" customHeight="1" x14ac:dyDescent="0.25">
      <c r="A42" s="47">
        <v>9</v>
      </c>
      <c r="B42" s="156" t="s">
        <v>65</v>
      </c>
      <c r="D42" s="164" t="s">
        <v>85</v>
      </c>
      <c r="E42" s="164"/>
      <c r="F42" s="164"/>
      <c r="G42" s="164"/>
      <c r="H42" s="164"/>
      <c r="I42" s="164"/>
      <c r="J42" s="46"/>
      <c r="K42" s="41"/>
    </row>
    <row r="43" spans="1:11" ht="2.25" customHeight="1" x14ac:dyDescent="0.25">
      <c r="A43" s="48"/>
      <c r="B43" s="156"/>
      <c r="D43" s="62"/>
      <c r="E43" s="63"/>
      <c r="F43" s="63"/>
      <c r="G43" s="63"/>
      <c r="H43" s="63"/>
      <c r="I43" s="63"/>
      <c r="J43" s="46"/>
      <c r="K43" s="41"/>
    </row>
    <row r="44" spans="1:11" ht="45" customHeight="1" x14ac:dyDescent="0.25">
      <c r="A44" s="47">
        <v>10</v>
      </c>
      <c r="B44" s="156" t="s">
        <v>66</v>
      </c>
      <c r="D44" s="163" t="s">
        <v>86</v>
      </c>
      <c r="E44" s="163"/>
      <c r="F44" s="163"/>
      <c r="G44" s="163"/>
      <c r="H44" s="163"/>
      <c r="I44" s="163"/>
      <c r="J44" s="46"/>
      <c r="K44" s="41"/>
    </row>
    <row r="45" spans="1:11" x14ac:dyDescent="0.25">
      <c r="A45" s="59" t="s">
        <v>87</v>
      </c>
      <c r="B45" s="59"/>
      <c r="C45" s="59"/>
      <c r="D45" s="59"/>
      <c r="E45" s="59"/>
      <c r="F45" s="59"/>
      <c r="G45" s="59"/>
      <c r="H45" s="59"/>
      <c r="I45" s="59"/>
      <c r="J45" s="46"/>
      <c r="K45" s="41"/>
    </row>
    <row r="46" spans="1:11" x14ac:dyDescent="0.25">
      <c r="A46" s="46"/>
      <c r="B46" s="53"/>
      <c r="C46" s="46"/>
      <c r="D46" s="46"/>
      <c r="E46" s="46"/>
      <c r="F46" s="46"/>
      <c r="G46" s="46"/>
      <c r="H46" s="46"/>
      <c r="I46" s="46"/>
      <c r="J46" s="46"/>
      <c r="K46" s="41"/>
    </row>
    <row r="47" spans="1:11" x14ac:dyDescent="0.25">
      <c r="A47" s="47">
        <v>12</v>
      </c>
      <c r="B47" s="156" t="s">
        <v>68</v>
      </c>
      <c r="C47" s="165" t="s">
        <v>94</v>
      </c>
      <c r="D47" s="165"/>
      <c r="E47" s="165"/>
      <c r="F47" s="165"/>
      <c r="G47" s="165"/>
      <c r="H47" s="165"/>
      <c r="I47" s="165"/>
      <c r="J47" s="46"/>
      <c r="K47" s="41"/>
    </row>
    <row r="48" spans="1:11" ht="16.5" customHeight="1" x14ac:dyDescent="0.25">
      <c r="A48" s="47">
        <v>13</v>
      </c>
      <c r="B48" s="156" t="s">
        <v>69</v>
      </c>
      <c r="C48" s="163" t="s">
        <v>95</v>
      </c>
      <c r="D48" s="163"/>
      <c r="E48" s="163"/>
      <c r="F48" s="163"/>
      <c r="G48" s="163"/>
      <c r="H48" s="163"/>
      <c r="I48" s="163"/>
      <c r="J48" s="46"/>
      <c r="K48" s="41"/>
    </row>
    <row r="49" spans="1:11" x14ac:dyDescent="0.25">
      <c r="A49" s="47">
        <v>14</v>
      </c>
      <c r="B49" s="156" t="s">
        <v>67</v>
      </c>
      <c r="C49" s="163" t="s">
        <v>96</v>
      </c>
      <c r="D49" s="163"/>
      <c r="E49" s="163"/>
      <c r="F49" s="163"/>
      <c r="G49" s="163"/>
      <c r="H49" s="163"/>
      <c r="I49" s="163"/>
      <c r="J49" s="46"/>
      <c r="K49" s="41"/>
    </row>
    <row r="50" spans="1:11" ht="16.5" customHeight="1" x14ac:dyDescent="0.25">
      <c r="A50" s="47">
        <v>15</v>
      </c>
      <c r="B50" s="156" t="s">
        <v>26</v>
      </c>
      <c r="C50" s="163" t="s">
        <v>103</v>
      </c>
      <c r="D50" s="163"/>
      <c r="E50" s="163"/>
      <c r="F50" s="163"/>
      <c r="G50" s="163"/>
      <c r="H50" s="163"/>
      <c r="I50" s="163"/>
      <c r="J50" s="46"/>
      <c r="K50" s="41"/>
    </row>
    <row r="51" spans="1:11" x14ac:dyDescent="0.25">
      <c r="A51" s="47">
        <v>16</v>
      </c>
      <c r="B51" s="156" t="s">
        <v>27</v>
      </c>
      <c r="C51" s="163" t="s">
        <v>104</v>
      </c>
      <c r="D51" s="163"/>
      <c r="E51" s="163"/>
      <c r="F51" s="163"/>
      <c r="G51" s="163"/>
      <c r="H51" s="163"/>
      <c r="I51" s="163"/>
      <c r="J51" s="46"/>
      <c r="K51" s="41"/>
    </row>
    <row r="52" spans="1:11" x14ac:dyDescent="0.25">
      <c r="A52" s="47">
        <v>17</v>
      </c>
      <c r="B52" s="156" t="s">
        <v>28</v>
      </c>
      <c r="C52" s="163" t="s">
        <v>105</v>
      </c>
      <c r="D52" s="163"/>
      <c r="E52" s="163"/>
      <c r="F52" s="163"/>
      <c r="G52" s="163"/>
      <c r="H52" s="163"/>
      <c r="I52" s="163"/>
      <c r="J52" s="46"/>
      <c r="K52" s="41"/>
    </row>
    <row r="53" spans="1:11" ht="16.5" customHeight="1" x14ac:dyDescent="0.25">
      <c r="A53" s="47">
        <v>18</v>
      </c>
      <c r="B53" s="156" t="s">
        <v>29</v>
      </c>
      <c r="C53" s="163"/>
      <c r="D53" s="163"/>
      <c r="E53" s="163"/>
      <c r="F53" s="163"/>
      <c r="G53" s="163"/>
      <c r="H53" s="163"/>
      <c r="I53" s="163"/>
      <c r="J53" s="46"/>
      <c r="K53" s="41"/>
    </row>
    <row r="54" spans="1:11" x14ac:dyDescent="0.25">
      <c r="A54" s="47">
        <v>19</v>
      </c>
      <c r="B54" s="156" t="s">
        <v>30</v>
      </c>
      <c r="C54" s="163" t="s">
        <v>106</v>
      </c>
      <c r="D54" s="163"/>
      <c r="E54" s="163"/>
      <c r="F54" s="163"/>
      <c r="G54" s="163"/>
      <c r="H54" s="163"/>
      <c r="I54" s="163"/>
      <c r="J54" s="46"/>
      <c r="K54" s="41"/>
    </row>
    <row r="55" spans="1:11" ht="16.5" customHeight="1" x14ac:dyDescent="0.25">
      <c r="A55" s="47">
        <v>20</v>
      </c>
      <c r="B55" s="156" t="s">
        <v>31</v>
      </c>
      <c r="C55" s="163"/>
      <c r="D55" s="163"/>
      <c r="E55" s="163"/>
      <c r="F55" s="163"/>
      <c r="G55" s="163"/>
      <c r="H55" s="163"/>
      <c r="I55" s="163"/>
      <c r="J55" s="46"/>
      <c r="K55" s="41"/>
    </row>
    <row r="56" spans="1:11" x14ac:dyDescent="0.25">
      <c r="A56" s="47">
        <v>21</v>
      </c>
      <c r="B56" s="156" t="s">
        <v>32</v>
      </c>
      <c r="C56" s="163"/>
      <c r="D56" s="163"/>
      <c r="E56" s="163"/>
      <c r="F56" s="163"/>
      <c r="G56" s="163"/>
      <c r="H56" s="163"/>
      <c r="I56" s="163"/>
      <c r="J56" s="46"/>
      <c r="K56" s="41"/>
    </row>
    <row r="57" spans="1:11" ht="16.5" customHeight="1" x14ac:dyDescent="0.25">
      <c r="A57" s="47">
        <v>22</v>
      </c>
      <c r="B57" s="156" t="s">
        <v>99</v>
      </c>
      <c r="C57" s="163" t="s">
        <v>107</v>
      </c>
      <c r="D57" s="163"/>
      <c r="E57" s="163"/>
      <c r="F57" s="163"/>
      <c r="G57" s="163"/>
      <c r="H57" s="163"/>
      <c r="I57" s="163"/>
      <c r="J57" s="46"/>
      <c r="K57" s="41"/>
    </row>
    <row r="58" spans="1:11" x14ac:dyDescent="0.25">
      <c r="A58" s="47">
        <v>23</v>
      </c>
      <c r="B58" s="156" t="s">
        <v>34</v>
      </c>
      <c r="C58" s="163" t="s">
        <v>108</v>
      </c>
      <c r="D58" s="163"/>
      <c r="E58" s="163"/>
      <c r="F58" s="163"/>
      <c r="G58" s="163"/>
      <c r="H58" s="163"/>
      <c r="I58" s="163"/>
      <c r="J58" s="46"/>
      <c r="K58" s="41"/>
    </row>
    <row r="59" spans="1:11" ht="16.5" customHeight="1" x14ac:dyDescent="0.25">
      <c r="A59" s="47">
        <v>24</v>
      </c>
      <c r="B59" s="156" t="s">
        <v>109</v>
      </c>
      <c r="C59" s="163" t="s">
        <v>110</v>
      </c>
      <c r="D59" s="163"/>
      <c r="E59" s="163"/>
      <c r="F59" s="163"/>
      <c r="G59" s="163"/>
      <c r="H59" s="163"/>
      <c r="I59" s="163"/>
      <c r="J59" s="46"/>
      <c r="K59" s="41"/>
    </row>
    <row r="60" spans="1:11" x14ac:dyDescent="0.25">
      <c r="A60" s="47">
        <v>25</v>
      </c>
      <c r="B60" s="156" t="s">
        <v>35</v>
      </c>
      <c r="C60" s="163" t="s">
        <v>111</v>
      </c>
      <c r="D60" s="163"/>
      <c r="E60" s="163"/>
      <c r="F60" s="163"/>
      <c r="G60" s="163"/>
      <c r="H60" s="163"/>
      <c r="I60" s="163"/>
      <c r="J60" s="46"/>
      <c r="K60" s="41"/>
    </row>
    <row r="61" spans="1:11" x14ac:dyDescent="0.25">
      <c r="A61" s="47">
        <v>26</v>
      </c>
      <c r="B61" s="156" t="s">
        <v>36</v>
      </c>
      <c r="C61" s="163" t="s">
        <v>112</v>
      </c>
      <c r="D61" s="163"/>
      <c r="E61" s="163"/>
      <c r="F61" s="163"/>
      <c r="G61" s="163"/>
      <c r="H61" s="163"/>
      <c r="I61" s="163"/>
      <c r="J61" s="46"/>
      <c r="K61" s="41"/>
    </row>
    <row r="62" spans="1:11" x14ac:dyDescent="0.25">
      <c r="A62" s="47">
        <v>27</v>
      </c>
      <c r="B62" s="156" t="s">
        <v>37</v>
      </c>
      <c r="C62" s="163"/>
      <c r="D62" s="163"/>
      <c r="E62" s="163"/>
      <c r="F62" s="163"/>
      <c r="G62" s="163"/>
      <c r="H62" s="163"/>
      <c r="I62" s="163"/>
      <c r="J62" s="46"/>
      <c r="K62" s="41"/>
    </row>
    <row r="63" spans="1:11" x14ac:dyDescent="0.25">
      <c r="A63" s="47">
        <v>28</v>
      </c>
      <c r="B63" s="156" t="s">
        <v>38</v>
      </c>
      <c r="C63" s="163"/>
      <c r="D63" s="163"/>
      <c r="E63" s="163"/>
      <c r="F63" s="163"/>
      <c r="G63" s="163"/>
      <c r="H63" s="163"/>
      <c r="I63" s="163"/>
      <c r="J63" s="46"/>
      <c r="K63" s="41"/>
    </row>
    <row r="64" spans="1:11" x14ac:dyDescent="0.25">
      <c r="A64" s="47">
        <v>29</v>
      </c>
      <c r="B64" s="156" t="s">
        <v>113</v>
      </c>
      <c r="C64" s="163"/>
      <c r="D64" s="163"/>
      <c r="E64" s="163"/>
      <c r="F64" s="163"/>
      <c r="G64" s="163"/>
      <c r="H64" s="163"/>
      <c r="I64" s="163"/>
      <c r="J64" s="46"/>
      <c r="K64" s="41"/>
    </row>
    <row r="65" spans="1:11" x14ac:dyDescent="0.25">
      <c r="A65" s="47">
        <v>30</v>
      </c>
      <c r="B65" s="156" t="s">
        <v>40</v>
      </c>
      <c r="C65" s="163" t="s">
        <v>114</v>
      </c>
      <c r="D65" s="163"/>
      <c r="E65" s="163"/>
      <c r="F65" s="163"/>
      <c r="G65" s="163"/>
      <c r="H65" s="163"/>
      <c r="I65" s="163"/>
      <c r="J65" s="46"/>
      <c r="K65" s="41"/>
    </row>
    <row r="66" spans="1:11" ht="16.5" customHeight="1" x14ac:dyDescent="0.25">
      <c r="A66" s="47">
        <v>31</v>
      </c>
      <c r="B66" s="156" t="s">
        <v>41</v>
      </c>
      <c r="C66" s="163" t="s">
        <v>115</v>
      </c>
      <c r="D66" s="163"/>
      <c r="E66" s="163"/>
      <c r="F66" s="163"/>
      <c r="G66" s="163"/>
      <c r="H66" s="163"/>
      <c r="I66" s="163"/>
      <c r="J66" s="46"/>
      <c r="K66" s="41"/>
    </row>
    <row r="67" spans="1:11" x14ac:dyDescent="0.25">
      <c r="A67" s="47">
        <v>32</v>
      </c>
      <c r="B67" s="156" t="s">
        <v>44</v>
      </c>
      <c r="C67" s="163" t="s">
        <v>116</v>
      </c>
      <c r="D67" s="163"/>
      <c r="E67" s="163"/>
      <c r="F67" s="163"/>
      <c r="G67" s="163"/>
      <c r="H67" s="163"/>
      <c r="I67" s="163"/>
      <c r="J67" s="46"/>
      <c r="K67" s="41"/>
    </row>
    <row r="68" spans="1:11" x14ac:dyDescent="0.25">
      <c r="A68" s="47">
        <v>33</v>
      </c>
      <c r="B68" s="156" t="s">
        <v>45</v>
      </c>
      <c r="C68" s="163" t="s">
        <v>117</v>
      </c>
      <c r="D68" s="163"/>
      <c r="E68" s="163"/>
      <c r="F68" s="163"/>
      <c r="G68" s="163"/>
      <c r="H68" s="163"/>
      <c r="I68" s="163"/>
      <c r="J68" s="46"/>
      <c r="K68" s="41"/>
    </row>
    <row r="69" spans="1:11" x14ac:dyDescent="0.25">
      <c r="A69" s="47">
        <v>34</v>
      </c>
      <c r="B69" s="156" t="s">
        <v>46</v>
      </c>
      <c r="C69" s="163" t="s">
        <v>118</v>
      </c>
      <c r="D69" s="163"/>
      <c r="E69" s="163"/>
      <c r="F69" s="163"/>
      <c r="G69" s="163"/>
      <c r="H69" s="163"/>
      <c r="I69" s="163"/>
      <c r="J69" s="46"/>
      <c r="K69" s="41"/>
    </row>
    <row r="70" spans="1:11" x14ac:dyDescent="0.25">
      <c r="A70" s="47">
        <v>35</v>
      </c>
      <c r="B70" s="156" t="s">
        <v>47</v>
      </c>
      <c r="C70" s="163" t="s">
        <v>119</v>
      </c>
      <c r="D70" s="163"/>
      <c r="E70" s="163"/>
      <c r="F70" s="163"/>
      <c r="G70" s="163"/>
      <c r="H70" s="163"/>
      <c r="I70" s="163"/>
      <c r="J70" s="46"/>
      <c r="K70" s="41"/>
    </row>
    <row r="71" spans="1:11" x14ac:dyDescent="0.25">
      <c r="A71" s="47">
        <v>36</v>
      </c>
      <c r="B71" s="156" t="s">
        <v>48</v>
      </c>
      <c r="C71" s="163" t="s">
        <v>120</v>
      </c>
      <c r="D71" s="163"/>
      <c r="E71" s="163"/>
      <c r="F71" s="163"/>
      <c r="G71" s="163"/>
      <c r="H71" s="163"/>
      <c r="I71" s="163"/>
      <c r="J71" s="46"/>
      <c r="K71" s="41"/>
    </row>
    <row r="72" spans="1:11" x14ac:dyDescent="0.25">
      <c r="A72" s="47">
        <v>37</v>
      </c>
      <c r="B72" s="156" t="s">
        <v>51</v>
      </c>
      <c r="C72" s="163" t="s">
        <v>121</v>
      </c>
      <c r="D72" s="163"/>
      <c r="E72" s="163"/>
      <c r="F72" s="163"/>
      <c r="G72" s="163"/>
      <c r="H72" s="163"/>
      <c r="I72" s="163"/>
      <c r="J72" s="46"/>
      <c r="K72" s="41"/>
    </row>
    <row r="73" spans="1:11" x14ac:dyDescent="0.25">
      <c r="A73" s="47">
        <v>38</v>
      </c>
      <c r="B73" s="156" t="s">
        <v>122</v>
      </c>
      <c r="C73" s="163" t="s">
        <v>123</v>
      </c>
      <c r="D73" s="163"/>
      <c r="E73" s="163"/>
      <c r="F73" s="163"/>
      <c r="G73" s="163"/>
      <c r="H73" s="163"/>
      <c r="I73" s="163"/>
      <c r="J73" s="46"/>
      <c r="K73" s="41"/>
    </row>
    <row r="74" spans="1:11" x14ac:dyDescent="0.25">
      <c r="A74" s="47">
        <v>39</v>
      </c>
      <c r="B74" s="156" t="s">
        <v>53</v>
      </c>
      <c r="C74" s="163" t="s">
        <v>124</v>
      </c>
      <c r="D74" s="163"/>
      <c r="E74" s="163"/>
      <c r="F74" s="163"/>
      <c r="G74" s="163"/>
      <c r="H74" s="163"/>
      <c r="I74" s="163"/>
      <c r="J74" s="46"/>
      <c r="K74" s="41"/>
    </row>
    <row r="75" spans="1:11" x14ac:dyDescent="0.25">
      <c r="A75" s="47">
        <v>40</v>
      </c>
      <c r="B75" s="156" t="s">
        <v>57</v>
      </c>
      <c r="C75" s="163" t="s">
        <v>125</v>
      </c>
      <c r="D75" s="163"/>
      <c r="E75" s="163"/>
      <c r="F75" s="163"/>
      <c r="G75" s="163"/>
      <c r="H75" s="163"/>
      <c r="I75" s="163"/>
      <c r="J75" s="46"/>
      <c r="K75" s="41"/>
    </row>
    <row r="76" spans="1:11" ht="16.5" x14ac:dyDescent="0.25">
      <c r="A76" s="47">
        <v>41</v>
      </c>
      <c r="B76" s="157" t="s">
        <v>58</v>
      </c>
      <c r="C76" s="154" t="s">
        <v>126</v>
      </c>
      <c r="D76" s="48"/>
      <c r="E76" s="48"/>
      <c r="F76" s="48"/>
      <c r="G76" s="48"/>
      <c r="H76" s="48"/>
      <c r="I76" s="48"/>
      <c r="J76" s="46"/>
      <c r="K76" s="41"/>
    </row>
    <row r="77" spans="1:11" ht="16.5" x14ac:dyDescent="0.25">
      <c r="A77" s="47"/>
      <c r="B77" s="48"/>
      <c r="C77" s="116"/>
      <c r="D77" s="52"/>
      <c r="E77" s="52"/>
      <c r="F77" s="52"/>
      <c r="G77" s="52"/>
      <c r="H77" s="52"/>
      <c r="I77" s="52"/>
      <c r="J77" s="46"/>
      <c r="K77" s="41"/>
    </row>
    <row r="78" spans="1:11" x14ac:dyDescent="0.25">
      <c r="A78" s="54" t="s">
        <v>128</v>
      </c>
      <c r="B78" s="55"/>
      <c r="C78" s="55"/>
      <c r="D78" s="55"/>
      <c r="E78" s="55"/>
      <c r="F78" s="55"/>
      <c r="G78" s="55"/>
      <c r="H78" s="55"/>
      <c r="I78" s="55"/>
      <c r="J78" s="55"/>
      <c r="K78" s="55"/>
    </row>
    <row r="79" spans="1:11" x14ac:dyDescent="0.25">
      <c r="A79" s="54"/>
      <c r="B79" s="12" t="s">
        <v>129</v>
      </c>
      <c r="C79" s="55"/>
      <c r="D79" s="55"/>
      <c r="E79" s="55"/>
      <c r="F79" s="55"/>
      <c r="G79" s="55"/>
      <c r="H79" s="55"/>
      <c r="I79" s="55"/>
      <c r="J79" s="55"/>
      <c r="K79" s="55"/>
    </row>
    <row r="80" spans="1:11" x14ac:dyDescent="0.25">
      <c r="A80" s="54"/>
      <c r="B80" s="155" t="s">
        <v>147</v>
      </c>
      <c r="C80" s="55"/>
      <c r="D80" s="55"/>
      <c r="E80" s="55"/>
      <c r="F80" s="55"/>
      <c r="G80" s="55"/>
      <c r="H80" s="55"/>
      <c r="I80" s="55"/>
      <c r="J80" s="55"/>
      <c r="K80" s="55"/>
    </row>
    <row r="81" spans="1:16" x14ac:dyDescent="0.25">
      <c r="A81" s="54"/>
      <c r="B81" s="55"/>
      <c r="C81" s="55"/>
      <c r="D81" s="55"/>
      <c r="E81" s="55"/>
      <c r="F81" s="55"/>
      <c r="G81" s="55"/>
      <c r="H81" s="55"/>
      <c r="I81" s="55"/>
      <c r="J81" s="55"/>
      <c r="K81" s="55"/>
    </row>
    <row r="82" spans="1:16" x14ac:dyDescent="0.25">
      <c r="A82" s="54"/>
      <c r="B82" s="136" t="s">
        <v>127</v>
      </c>
      <c r="C82" s="55"/>
      <c r="D82" s="55"/>
      <c r="E82" s="55"/>
      <c r="F82" s="55"/>
      <c r="G82" s="55"/>
      <c r="H82" s="55"/>
      <c r="I82" s="55"/>
      <c r="J82" s="55"/>
      <c r="K82" s="55"/>
    </row>
    <row r="83" spans="1:16" x14ac:dyDescent="0.25">
      <c r="A83" s="54"/>
      <c r="B83" s="155" t="s">
        <v>130</v>
      </c>
      <c r="C83" s="55"/>
      <c r="D83" s="55"/>
      <c r="E83" s="55"/>
      <c r="F83" s="55"/>
      <c r="G83" s="55"/>
      <c r="H83" s="55"/>
      <c r="I83" s="55"/>
      <c r="J83" s="55"/>
      <c r="K83" s="55"/>
    </row>
    <row r="84" spans="1:16" x14ac:dyDescent="0.25">
      <c r="A84" s="54"/>
      <c r="B84" s="155" t="s">
        <v>131</v>
      </c>
      <c r="C84" s="55"/>
      <c r="D84" s="55"/>
      <c r="E84" s="55"/>
      <c r="F84" s="55"/>
      <c r="G84" s="55"/>
      <c r="H84" s="55"/>
      <c r="I84" s="55"/>
      <c r="J84" s="55"/>
      <c r="K84" s="55"/>
    </row>
    <row r="85" spans="1:16" x14ac:dyDescent="0.25">
      <c r="A85" s="54"/>
      <c r="B85" s="155" t="s">
        <v>132</v>
      </c>
      <c r="C85" s="55"/>
      <c r="D85" s="55"/>
      <c r="E85" s="55"/>
      <c r="F85" s="55"/>
      <c r="G85" s="55"/>
      <c r="H85" s="55"/>
      <c r="I85" s="55"/>
      <c r="J85" s="55"/>
      <c r="K85" s="55"/>
    </row>
    <row r="86" spans="1:16" x14ac:dyDescent="0.25">
      <c r="A86" s="54"/>
      <c r="B86" s="155" t="s">
        <v>136</v>
      </c>
      <c r="C86" s="55"/>
      <c r="D86" s="55"/>
      <c r="E86" s="55"/>
      <c r="F86" s="55"/>
      <c r="G86" s="55"/>
      <c r="H86" s="55"/>
      <c r="I86" s="55"/>
      <c r="J86" s="55"/>
      <c r="K86" s="55"/>
    </row>
    <row r="87" spans="1:16" x14ac:dyDescent="0.25">
      <c r="A87" s="54"/>
      <c r="B87" s="155" t="s">
        <v>133</v>
      </c>
      <c r="C87" s="55"/>
      <c r="D87" s="55"/>
      <c r="E87" s="55"/>
      <c r="F87" s="55"/>
      <c r="G87" s="55"/>
      <c r="H87" s="55"/>
      <c r="I87" s="55"/>
      <c r="J87" s="55"/>
      <c r="K87" s="55"/>
    </row>
    <row r="88" spans="1:16" x14ac:dyDescent="0.25">
      <c r="A88" s="54"/>
      <c r="B88" s="55"/>
      <c r="C88" s="55"/>
      <c r="D88" s="55"/>
      <c r="E88" s="55"/>
      <c r="F88" s="55"/>
      <c r="G88" s="55"/>
      <c r="H88" s="55"/>
      <c r="I88" s="55"/>
      <c r="J88" s="55"/>
      <c r="K88" s="55"/>
    </row>
    <row r="89" spans="1:16" x14ac:dyDescent="0.25">
      <c r="A89" s="54"/>
      <c r="B89" s="55" t="s">
        <v>154</v>
      </c>
      <c r="C89" s="55"/>
      <c r="D89" s="55"/>
      <c r="E89" s="55"/>
      <c r="F89" s="55"/>
      <c r="G89" s="55"/>
      <c r="H89" s="55"/>
      <c r="I89" s="55"/>
      <c r="J89" s="55"/>
      <c r="K89" s="55"/>
      <c r="L89" s="161"/>
      <c r="M89" s="161"/>
      <c r="N89" s="162"/>
      <c r="O89" s="162"/>
      <c r="P89" s="162"/>
    </row>
    <row r="90" spans="1:16" x14ac:dyDescent="0.25">
      <c r="A90" s="54"/>
      <c r="B90" s="55" t="s">
        <v>134</v>
      </c>
      <c r="C90" s="55"/>
      <c r="D90" s="55"/>
      <c r="E90" s="55"/>
      <c r="F90" s="55"/>
      <c r="G90" s="55"/>
      <c r="H90" s="55"/>
      <c r="I90" s="55"/>
      <c r="J90" s="55"/>
      <c r="K90" s="55"/>
      <c r="L90" s="161"/>
      <c r="M90" s="161"/>
      <c r="N90" s="162"/>
      <c r="O90" s="162"/>
      <c r="P90" s="162"/>
    </row>
    <row r="91" spans="1:16" x14ac:dyDescent="0.25">
      <c r="A91" s="56"/>
      <c r="B91" s="55" t="s">
        <v>135</v>
      </c>
      <c r="C91" s="55"/>
      <c r="D91" s="55"/>
      <c r="E91" s="55"/>
      <c r="F91" s="55"/>
      <c r="G91" s="55"/>
      <c r="H91" s="55"/>
      <c r="I91" s="55"/>
      <c r="J91" s="55"/>
      <c r="K91" s="55"/>
      <c r="L91" s="161"/>
      <c r="M91" s="161"/>
      <c r="N91" s="162"/>
      <c r="O91" s="162"/>
      <c r="P91" s="162"/>
    </row>
    <row r="92" spans="1:16" x14ac:dyDescent="0.25">
      <c r="A92" s="56"/>
      <c r="B92" s="55" t="s">
        <v>137</v>
      </c>
      <c r="C92" s="55"/>
      <c r="D92" s="55"/>
      <c r="E92" s="55"/>
      <c r="F92" s="55"/>
      <c r="G92" s="55"/>
      <c r="H92" s="55"/>
      <c r="I92" s="55"/>
      <c r="J92" s="55"/>
      <c r="K92" s="55"/>
      <c r="L92" s="161"/>
      <c r="M92" s="161"/>
      <c r="N92" s="162"/>
      <c r="O92" s="162"/>
      <c r="P92" s="162"/>
    </row>
    <row r="93" spans="1:16" x14ac:dyDescent="0.25">
      <c r="A93" s="56"/>
      <c r="B93" s="55" t="s">
        <v>138</v>
      </c>
      <c r="C93" s="55"/>
      <c r="D93" s="55"/>
      <c r="E93" s="55"/>
      <c r="F93" s="55"/>
      <c r="G93" s="55"/>
      <c r="H93" s="55"/>
      <c r="I93" s="55"/>
      <c r="J93" s="55"/>
      <c r="K93" s="55"/>
      <c r="L93" s="161"/>
      <c r="M93" s="161"/>
      <c r="N93" s="162"/>
      <c r="O93" s="162"/>
      <c r="P93" s="162"/>
    </row>
    <row r="94" spans="1:16" x14ac:dyDescent="0.25">
      <c r="A94" s="56"/>
      <c r="B94" s="55" t="s">
        <v>139</v>
      </c>
      <c r="C94" s="55"/>
      <c r="D94" s="55"/>
      <c r="E94" s="55"/>
      <c r="F94" s="55"/>
      <c r="G94" s="55"/>
      <c r="H94" s="55"/>
      <c r="I94" s="55"/>
      <c r="J94" s="55"/>
      <c r="K94" s="55"/>
      <c r="L94" s="161"/>
      <c r="M94" s="161"/>
      <c r="N94" s="162"/>
      <c r="O94" s="162"/>
      <c r="P94" s="162"/>
    </row>
    <row r="95" spans="1:16" x14ac:dyDescent="0.25">
      <c r="A95" s="56"/>
      <c r="B95" s="55" t="s">
        <v>140</v>
      </c>
      <c r="C95" s="55"/>
      <c r="D95" s="55"/>
      <c r="E95" s="55"/>
      <c r="F95" s="55"/>
      <c r="G95" s="55"/>
      <c r="H95" s="55"/>
      <c r="I95" s="55"/>
      <c r="J95" s="55"/>
      <c r="K95" s="55"/>
      <c r="L95" s="161"/>
      <c r="M95" s="161"/>
      <c r="N95" s="162"/>
      <c r="O95" s="162"/>
      <c r="P95" s="162"/>
    </row>
    <row r="96" spans="1:16" x14ac:dyDescent="0.25">
      <c r="A96" s="56"/>
      <c r="B96" s="55" t="s">
        <v>141</v>
      </c>
      <c r="C96" s="55"/>
      <c r="D96" s="55"/>
      <c r="E96" s="55"/>
      <c r="F96" s="55"/>
      <c r="G96" s="55"/>
      <c r="H96" s="55"/>
      <c r="I96" s="55"/>
      <c r="J96" s="55"/>
      <c r="K96" s="55"/>
      <c r="L96" s="161"/>
      <c r="M96" s="161"/>
      <c r="N96" s="162"/>
      <c r="O96" s="162"/>
      <c r="P96" s="162"/>
    </row>
    <row r="97" spans="1:16" x14ac:dyDescent="0.25">
      <c r="A97" s="56"/>
      <c r="B97" s="55"/>
      <c r="C97" s="55"/>
      <c r="D97" s="55"/>
      <c r="E97" s="55"/>
      <c r="F97" s="55"/>
      <c r="G97" s="55"/>
      <c r="H97" s="55"/>
      <c r="I97" s="55"/>
      <c r="J97" s="55"/>
      <c r="K97" s="55"/>
      <c r="L97" s="161"/>
      <c r="M97" s="161"/>
      <c r="N97" s="162"/>
      <c r="O97" s="162"/>
      <c r="P97" s="162"/>
    </row>
    <row r="98" spans="1:16" ht="16.5" x14ac:dyDescent="0.3">
      <c r="A98" s="56"/>
      <c r="B98" s="55"/>
      <c r="C98" s="55"/>
      <c r="D98" s="55"/>
      <c r="E98" s="55"/>
      <c r="F98" s="55"/>
      <c r="G98" s="55"/>
      <c r="H98" s="55"/>
      <c r="I98" s="55"/>
      <c r="J98" s="55"/>
      <c r="K98" s="55"/>
      <c r="L98" s="160"/>
      <c r="M98" s="160"/>
    </row>
    <row r="99" spans="1:16" ht="16.5" x14ac:dyDescent="0.3">
      <c r="A99" s="56"/>
      <c r="B99" s="55"/>
      <c r="C99" s="55"/>
      <c r="D99" s="55"/>
      <c r="E99" s="55"/>
      <c r="F99" s="55"/>
      <c r="G99" s="55"/>
      <c r="H99" s="55"/>
      <c r="I99" s="55"/>
      <c r="J99" s="55"/>
      <c r="K99" s="55"/>
      <c r="L99" s="160"/>
      <c r="M99" s="160"/>
    </row>
    <row r="100" spans="1:16" ht="16.5" x14ac:dyDescent="0.3">
      <c r="A100" s="56"/>
      <c r="B100" s="55"/>
      <c r="C100" s="55"/>
      <c r="D100" s="55"/>
      <c r="E100" s="55"/>
      <c r="F100" s="55"/>
      <c r="G100" s="55"/>
      <c r="H100" s="55"/>
      <c r="I100" s="55"/>
      <c r="J100" s="55"/>
      <c r="K100" s="55"/>
      <c r="L100" s="160"/>
      <c r="M100" s="160"/>
    </row>
    <row r="101" spans="1:16" ht="16.5" x14ac:dyDescent="0.3">
      <c r="A101" s="56"/>
      <c r="B101" s="55"/>
      <c r="C101" s="55"/>
      <c r="D101" s="55"/>
      <c r="E101" s="55"/>
      <c r="F101" s="55"/>
      <c r="G101" s="55"/>
      <c r="H101" s="55"/>
      <c r="I101" s="55"/>
      <c r="J101" s="55"/>
      <c r="K101" s="55"/>
      <c r="L101" s="160"/>
      <c r="M101" s="160"/>
    </row>
    <row r="102" spans="1:16" ht="16.5" x14ac:dyDescent="0.3">
      <c r="A102" s="56"/>
      <c r="B102" s="55"/>
      <c r="C102" s="55"/>
      <c r="D102" s="55"/>
      <c r="E102" s="55"/>
      <c r="F102" s="55"/>
      <c r="G102" s="55"/>
      <c r="H102" s="55"/>
      <c r="I102" s="55"/>
      <c r="J102" s="55"/>
      <c r="K102" s="55"/>
      <c r="L102" s="160"/>
      <c r="M102" s="160"/>
    </row>
    <row r="103" spans="1:16" x14ac:dyDescent="0.25">
      <c r="A103" s="56"/>
      <c r="B103" s="55"/>
      <c r="C103" s="55"/>
      <c r="D103" s="55"/>
      <c r="E103" s="55"/>
      <c r="F103" s="55"/>
      <c r="G103" s="55"/>
      <c r="H103" s="55"/>
      <c r="I103" s="55"/>
      <c r="J103" s="55"/>
      <c r="K103" s="55"/>
    </row>
    <row r="104" spans="1:16" x14ac:dyDescent="0.25">
      <c r="A104" s="56"/>
      <c r="B104" s="55"/>
      <c r="C104" s="55"/>
      <c r="D104" s="55"/>
      <c r="E104" s="55"/>
      <c r="F104" s="55"/>
      <c r="G104" s="55"/>
      <c r="H104" s="55"/>
      <c r="I104" s="55"/>
      <c r="J104" s="55"/>
      <c r="K104" s="55"/>
    </row>
    <row r="105" spans="1:16" x14ac:dyDescent="0.25">
      <c r="A105" s="56"/>
      <c r="B105" s="55"/>
      <c r="C105" s="55"/>
      <c r="D105" s="55"/>
      <c r="E105" s="55"/>
      <c r="F105" s="55"/>
      <c r="G105" s="55"/>
      <c r="H105" s="55"/>
      <c r="I105" s="55"/>
      <c r="J105" s="55"/>
      <c r="K105" s="55"/>
    </row>
    <row r="106" spans="1:16" x14ac:dyDescent="0.25">
      <c r="A106" s="56"/>
      <c r="B106" s="55"/>
      <c r="C106" s="55"/>
      <c r="D106" s="55"/>
      <c r="E106" s="55"/>
      <c r="F106" s="55"/>
      <c r="G106" s="55"/>
      <c r="H106" s="55"/>
      <c r="I106" s="55"/>
      <c r="J106" s="55"/>
      <c r="K106" s="55"/>
    </row>
    <row r="107" spans="1:16" x14ac:dyDescent="0.25">
      <c r="A107" s="56"/>
      <c r="B107" s="55"/>
      <c r="C107" s="55"/>
      <c r="D107" s="55"/>
      <c r="E107" s="55"/>
      <c r="F107" s="55"/>
      <c r="G107" s="55"/>
      <c r="H107" s="55"/>
      <c r="I107" s="55"/>
      <c r="J107" s="55"/>
      <c r="K107" s="55"/>
    </row>
    <row r="108" spans="1:16" x14ac:dyDescent="0.25">
      <c r="A108" s="56"/>
      <c r="B108" s="55"/>
      <c r="C108" s="55"/>
      <c r="D108" s="55"/>
      <c r="E108" s="55"/>
      <c r="F108" s="55"/>
      <c r="G108" s="55"/>
      <c r="H108" s="55"/>
      <c r="I108" s="55"/>
      <c r="J108" s="55"/>
      <c r="K108" s="55"/>
    </row>
    <row r="109" spans="1:16" x14ac:dyDescent="0.25">
      <c r="A109" s="56"/>
      <c r="B109" s="55"/>
      <c r="C109" s="55"/>
      <c r="D109" s="55"/>
      <c r="E109" s="55"/>
      <c r="F109" s="55"/>
      <c r="G109" s="55"/>
      <c r="H109" s="55"/>
      <c r="I109" s="55"/>
      <c r="J109" s="55"/>
      <c r="K109" s="55"/>
    </row>
    <row r="110" spans="1:16" x14ac:dyDescent="0.25">
      <c r="A110" s="56"/>
      <c r="B110" s="55"/>
      <c r="C110" s="55"/>
      <c r="D110" s="55"/>
      <c r="E110" s="55"/>
      <c r="F110" s="55"/>
      <c r="G110" s="55"/>
      <c r="H110" s="55"/>
      <c r="I110" s="55"/>
      <c r="J110" s="55"/>
      <c r="K110" s="55"/>
    </row>
    <row r="111" spans="1:16" x14ac:dyDescent="0.25">
      <c r="A111" s="56"/>
      <c r="B111" s="55"/>
      <c r="C111" s="55"/>
      <c r="D111" s="55"/>
      <c r="E111" s="55"/>
      <c r="F111" s="55"/>
      <c r="G111" s="55"/>
      <c r="H111" s="55"/>
      <c r="I111" s="55"/>
      <c r="J111" s="55"/>
      <c r="K111" s="55"/>
    </row>
    <row r="112" spans="1:16" x14ac:dyDescent="0.25">
      <c r="A112" s="56"/>
      <c r="B112" s="55"/>
      <c r="C112" s="55"/>
      <c r="D112" s="55"/>
      <c r="E112" s="55"/>
      <c r="F112" s="55"/>
      <c r="G112" s="55"/>
      <c r="H112" s="55"/>
      <c r="I112" s="55"/>
      <c r="J112" s="55"/>
      <c r="K112" s="55"/>
    </row>
    <row r="113" spans="1:11" x14ac:dyDescent="0.25">
      <c r="A113" s="56"/>
      <c r="B113" s="55"/>
      <c r="C113" s="55"/>
      <c r="D113" s="55"/>
      <c r="E113" s="55"/>
      <c r="F113" s="55"/>
      <c r="G113" s="55"/>
      <c r="H113" s="55"/>
      <c r="I113" s="55"/>
      <c r="J113" s="55"/>
      <c r="K113" s="55"/>
    </row>
    <row r="114" spans="1:11" x14ac:dyDescent="0.25">
      <c r="A114" s="56"/>
      <c r="B114" s="55"/>
      <c r="C114" s="55"/>
      <c r="D114" s="55"/>
      <c r="E114" s="55"/>
      <c r="F114" s="55"/>
      <c r="G114" s="55"/>
      <c r="H114" s="55"/>
      <c r="I114" s="55"/>
      <c r="J114" s="55"/>
      <c r="K114" s="55"/>
    </row>
    <row r="115" spans="1:11" x14ac:dyDescent="0.25">
      <c r="A115" s="56"/>
      <c r="B115" s="55"/>
      <c r="C115" s="55"/>
      <c r="D115" s="55"/>
      <c r="E115" s="55"/>
      <c r="F115" s="55"/>
      <c r="G115" s="55"/>
      <c r="H115" s="55"/>
      <c r="I115" s="55"/>
      <c r="J115" s="55"/>
      <c r="K115" s="55"/>
    </row>
    <row r="116" spans="1:11" x14ac:dyDescent="0.25">
      <c r="A116" s="56"/>
      <c r="B116" s="55"/>
      <c r="C116" s="55"/>
      <c r="D116" s="55"/>
      <c r="E116" s="55"/>
      <c r="F116" s="55"/>
      <c r="G116" s="55"/>
      <c r="H116" s="55"/>
      <c r="I116" s="55"/>
      <c r="J116" s="55"/>
      <c r="K116" s="55"/>
    </row>
    <row r="117" spans="1:11" x14ac:dyDescent="0.25">
      <c r="A117" s="56"/>
      <c r="B117" s="55"/>
      <c r="C117" s="55"/>
      <c r="D117" s="55"/>
      <c r="E117" s="55"/>
      <c r="F117" s="55"/>
      <c r="G117" s="55"/>
      <c r="H117" s="55"/>
      <c r="I117" s="55"/>
      <c r="J117" s="55"/>
      <c r="K117" s="55"/>
    </row>
    <row r="118" spans="1:11" x14ac:dyDescent="0.25">
      <c r="A118" s="56"/>
      <c r="B118" s="55"/>
      <c r="C118" s="55"/>
      <c r="D118" s="55"/>
      <c r="E118" s="55"/>
      <c r="F118" s="55"/>
      <c r="G118" s="55"/>
      <c r="H118" s="55"/>
      <c r="I118" s="55"/>
      <c r="J118" s="55"/>
      <c r="K118" s="55"/>
    </row>
    <row r="119" spans="1:11" x14ac:dyDescent="0.25">
      <c r="A119" s="56"/>
      <c r="B119" s="55"/>
      <c r="C119" s="55"/>
      <c r="D119" s="55"/>
      <c r="E119" s="55"/>
      <c r="F119" s="55"/>
      <c r="G119" s="55"/>
      <c r="H119" s="55"/>
      <c r="I119" s="55"/>
      <c r="J119" s="55"/>
      <c r="K119" s="55"/>
    </row>
    <row r="120" spans="1:11" x14ac:dyDescent="0.25">
      <c r="A120" s="56"/>
      <c r="B120" s="55"/>
      <c r="C120" s="55"/>
      <c r="D120" s="55"/>
      <c r="E120" s="55"/>
      <c r="F120" s="55"/>
      <c r="G120" s="55"/>
      <c r="H120" s="55"/>
      <c r="I120" s="55"/>
      <c r="J120" s="55"/>
      <c r="K120" s="55"/>
    </row>
    <row r="121" spans="1:11" x14ac:dyDescent="0.25">
      <c r="A121" s="56"/>
      <c r="B121" s="55"/>
      <c r="C121" s="55"/>
      <c r="D121" s="55"/>
      <c r="E121" s="55"/>
      <c r="F121" s="55"/>
      <c r="G121" s="55"/>
      <c r="H121" s="55"/>
      <c r="I121" s="55"/>
      <c r="J121" s="55"/>
      <c r="K121" s="55"/>
    </row>
    <row r="122" spans="1:11" x14ac:dyDescent="0.25">
      <c r="A122" s="56"/>
      <c r="B122" s="55"/>
      <c r="C122" s="55"/>
      <c r="D122" s="55"/>
      <c r="E122" s="55"/>
      <c r="F122" s="55"/>
      <c r="G122" s="55"/>
      <c r="H122" s="55"/>
      <c r="I122" s="55"/>
      <c r="J122" s="55"/>
      <c r="K122" s="55"/>
    </row>
    <row r="123" spans="1:11" x14ac:dyDescent="0.25">
      <c r="A123" s="56"/>
      <c r="B123" s="55"/>
      <c r="C123" s="55"/>
      <c r="D123" s="55"/>
      <c r="E123" s="55"/>
      <c r="F123" s="55"/>
      <c r="G123" s="55"/>
      <c r="H123" s="55"/>
      <c r="I123" s="55"/>
      <c r="J123" s="55"/>
      <c r="K123" s="55"/>
    </row>
    <row r="124" spans="1:11" x14ac:dyDescent="0.25">
      <c r="A124" s="56"/>
      <c r="B124" s="55"/>
      <c r="C124" s="55"/>
      <c r="D124" s="55"/>
      <c r="E124" s="55"/>
      <c r="F124" s="55"/>
      <c r="G124" s="55"/>
      <c r="H124" s="55"/>
      <c r="I124" s="55"/>
      <c r="J124" s="55"/>
      <c r="K124" s="55"/>
    </row>
    <row r="125" spans="1:11" x14ac:dyDescent="0.25">
      <c r="A125" s="56"/>
      <c r="B125" s="55"/>
      <c r="C125" s="55"/>
      <c r="D125" s="55"/>
      <c r="E125" s="55"/>
      <c r="F125" s="55"/>
      <c r="G125" s="55"/>
      <c r="H125" s="55"/>
      <c r="I125" s="55"/>
      <c r="J125" s="55"/>
      <c r="K125" s="55"/>
    </row>
    <row r="126" spans="1:11" x14ac:dyDescent="0.25">
      <c r="A126" s="56"/>
      <c r="B126" s="55"/>
      <c r="C126" s="55"/>
      <c r="D126" s="55"/>
      <c r="E126" s="55"/>
      <c r="F126" s="55"/>
      <c r="G126" s="55"/>
      <c r="H126" s="55"/>
      <c r="I126" s="55"/>
      <c r="J126" s="55"/>
      <c r="K126" s="55"/>
    </row>
    <row r="127" spans="1:11" x14ac:dyDescent="0.25">
      <c r="A127" s="56"/>
      <c r="B127" s="55"/>
      <c r="C127" s="55"/>
      <c r="D127" s="55"/>
      <c r="E127" s="55"/>
      <c r="F127" s="55"/>
      <c r="G127" s="55"/>
      <c r="H127" s="55"/>
      <c r="I127" s="55"/>
      <c r="J127" s="55"/>
      <c r="K127" s="55"/>
    </row>
    <row r="128" spans="1:11" x14ac:dyDescent="0.25">
      <c r="A128" s="56"/>
      <c r="B128" s="55"/>
      <c r="C128" s="55"/>
      <c r="D128" s="55"/>
      <c r="E128" s="55"/>
      <c r="F128" s="55"/>
      <c r="G128" s="55"/>
      <c r="H128" s="55"/>
      <c r="I128" s="55"/>
      <c r="J128" s="55"/>
      <c r="K128" s="55"/>
    </row>
    <row r="129" spans="1:11" x14ac:dyDescent="0.25">
      <c r="A129" s="56"/>
      <c r="B129" s="55"/>
      <c r="C129" s="55"/>
      <c r="D129" s="55"/>
      <c r="E129" s="55"/>
      <c r="F129" s="55"/>
      <c r="G129" s="55"/>
      <c r="H129" s="55"/>
      <c r="I129" s="55"/>
      <c r="J129" s="55"/>
      <c r="K129" s="55"/>
    </row>
    <row r="130" spans="1:11" x14ac:dyDescent="0.25">
      <c r="A130" s="56"/>
      <c r="B130" s="55"/>
      <c r="C130" s="55"/>
      <c r="D130" s="55"/>
      <c r="E130" s="55"/>
      <c r="F130" s="55"/>
      <c r="G130" s="55"/>
      <c r="H130" s="55"/>
      <c r="I130" s="55"/>
      <c r="J130" s="55"/>
      <c r="K130" s="55"/>
    </row>
    <row r="131" spans="1:11" x14ac:dyDescent="0.25">
      <c r="A131" s="56"/>
      <c r="B131" s="55"/>
      <c r="C131" s="55"/>
      <c r="D131" s="55"/>
      <c r="E131" s="55"/>
      <c r="F131" s="55"/>
      <c r="G131" s="55"/>
      <c r="H131" s="55"/>
      <c r="I131" s="55"/>
      <c r="J131" s="55"/>
      <c r="K131" s="55"/>
    </row>
    <row r="132" spans="1:11" x14ac:dyDescent="0.25">
      <c r="A132" s="56"/>
      <c r="B132" s="55"/>
      <c r="C132" s="55"/>
      <c r="D132" s="55"/>
      <c r="E132" s="55"/>
      <c r="F132" s="55"/>
      <c r="G132" s="55"/>
      <c r="H132" s="55"/>
      <c r="I132" s="55"/>
      <c r="J132" s="55"/>
      <c r="K132" s="55"/>
    </row>
    <row r="133" spans="1:11" x14ac:dyDescent="0.25">
      <c r="A133" s="56"/>
      <c r="B133" s="55"/>
      <c r="C133" s="55"/>
      <c r="D133" s="55"/>
      <c r="E133" s="55"/>
      <c r="F133" s="55"/>
      <c r="G133" s="55"/>
      <c r="H133" s="55"/>
      <c r="I133" s="55"/>
      <c r="J133" s="55"/>
      <c r="K133" s="55"/>
    </row>
    <row r="134" spans="1:11" x14ac:dyDescent="0.25">
      <c r="A134" s="56"/>
      <c r="B134" s="55"/>
      <c r="C134" s="55"/>
      <c r="D134" s="55"/>
      <c r="E134" s="55"/>
      <c r="F134" s="55"/>
      <c r="G134" s="55"/>
      <c r="H134" s="55"/>
      <c r="I134" s="55"/>
      <c r="J134" s="55"/>
      <c r="K134" s="55"/>
    </row>
    <row r="135" spans="1:11" x14ac:dyDescent="0.25">
      <c r="A135" s="56"/>
      <c r="B135" s="55"/>
      <c r="C135" s="55"/>
      <c r="D135" s="55"/>
      <c r="E135" s="55"/>
      <c r="F135" s="55"/>
      <c r="G135" s="55"/>
      <c r="H135" s="55"/>
      <c r="I135" s="55"/>
      <c r="J135" s="55"/>
      <c r="K135" s="55"/>
    </row>
    <row r="136" spans="1:11" x14ac:dyDescent="0.25">
      <c r="A136" s="56"/>
      <c r="B136" s="55"/>
      <c r="C136" s="55"/>
      <c r="D136" s="55"/>
      <c r="E136" s="55"/>
      <c r="F136" s="55"/>
      <c r="G136" s="55"/>
      <c r="H136" s="55"/>
      <c r="I136" s="55"/>
      <c r="J136" s="55"/>
      <c r="K136" s="55"/>
    </row>
    <row r="137" spans="1:11" x14ac:dyDescent="0.25">
      <c r="A137" s="56"/>
      <c r="B137" s="55"/>
      <c r="C137" s="55"/>
      <c r="D137" s="55"/>
      <c r="E137" s="55"/>
      <c r="F137" s="55"/>
      <c r="G137" s="55"/>
      <c r="H137" s="55"/>
      <c r="I137" s="55"/>
      <c r="J137" s="55"/>
      <c r="K137" s="55"/>
    </row>
    <row r="138" spans="1:11" x14ac:dyDescent="0.25">
      <c r="A138" s="56"/>
      <c r="B138" s="55"/>
      <c r="C138" s="55"/>
      <c r="D138" s="55"/>
      <c r="E138" s="55"/>
      <c r="F138" s="55"/>
      <c r="G138" s="55"/>
      <c r="H138" s="55"/>
      <c r="I138" s="55"/>
      <c r="J138" s="55"/>
      <c r="K138" s="55"/>
    </row>
    <row r="139" spans="1:11" x14ac:dyDescent="0.25">
      <c r="A139" s="56"/>
      <c r="B139" s="55"/>
      <c r="C139" s="55"/>
      <c r="D139" s="55"/>
      <c r="E139" s="55"/>
      <c r="F139" s="55"/>
      <c r="G139" s="55"/>
      <c r="H139" s="55"/>
      <c r="I139" s="55"/>
      <c r="J139" s="55"/>
      <c r="K139" s="55"/>
    </row>
    <row r="140" spans="1:11" x14ac:dyDescent="0.25">
      <c r="A140" s="56"/>
      <c r="B140" s="55"/>
      <c r="C140" s="55"/>
      <c r="D140" s="55"/>
      <c r="E140" s="55"/>
      <c r="F140" s="55"/>
      <c r="G140" s="55"/>
      <c r="H140" s="55"/>
      <c r="I140" s="55"/>
      <c r="J140" s="55"/>
      <c r="K140" s="55"/>
    </row>
    <row r="141" spans="1:11" x14ac:dyDescent="0.25">
      <c r="A141" s="56"/>
      <c r="B141" s="55"/>
      <c r="C141" s="55"/>
      <c r="D141" s="55"/>
      <c r="E141" s="55"/>
      <c r="F141" s="55"/>
      <c r="G141" s="55"/>
      <c r="H141" s="55"/>
      <c r="I141" s="55"/>
      <c r="J141" s="55"/>
      <c r="K141" s="55"/>
    </row>
    <row r="142" spans="1:11" x14ac:dyDescent="0.25">
      <c r="A142" s="56"/>
      <c r="B142" s="55"/>
      <c r="C142" s="55"/>
      <c r="D142" s="55"/>
      <c r="E142" s="55"/>
      <c r="F142" s="55"/>
      <c r="G142" s="55"/>
      <c r="H142" s="55"/>
      <c r="I142" s="55"/>
      <c r="J142" s="55"/>
      <c r="K142" s="55"/>
    </row>
    <row r="143" spans="1:11" x14ac:dyDescent="0.25">
      <c r="A143" s="56"/>
      <c r="B143" s="55"/>
      <c r="C143" s="55"/>
      <c r="D143" s="55"/>
      <c r="E143" s="55"/>
      <c r="F143" s="55"/>
      <c r="G143" s="55"/>
      <c r="H143" s="55"/>
      <c r="I143" s="55"/>
      <c r="J143" s="55"/>
      <c r="K143" s="55"/>
    </row>
    <row r="144" spans="1:11" x14ac:dyDescent="0.25">
      <c r="A144" s="56"/>
      <c r="B144" s="55"/>
      <c r="C144" s="55"/>
      <c r="D144" s="55"/>
      <c r="E144" s="55"/>
      <c r="F144" s="55"/>
      <c r="G144" s="55"/>
      <c r="H144" s="55"/>
      <c r="I144" s="55"/>
      <c r="J144" s="55"/>
      <c r="K144" s="55"/>
    </row>
    <row r="145" spans="1:11" x14ac:dyDescent="0.25">
      <c r="A145" s="56"/>
      <c r="B145" s="55"/>
      <c r="C145" s="55"/>
      <c r="D145" s="55"/>
      <c r="E145" s="55"/>
      <c r="F145" s="55"/>
      <c r="G145" s="55"/>
      <c r="H145" s="55"/>
      <c r="I145" s="55"/>
      <c r="J145" s="55"/>
      <c r="K145" s="55"/>
    </row>
    <row r="146" spans="1:11" x14ac:dyDescent="0.25">
      <c r="A146" s="56"/>
      <c r="B146" s="55"/>
      <c r="C146" s="55"/>
      <c r="D146" s="55"/>
      <c r="E146" s="55"/>
      <c r="F146" s="55"/>
      <c r="G146" s="55"/>
      <c r="H146" s="55"/>
      <c r="I146" s="55"/>
      <c r="J146" s="55"/>
      <c r="K146" s="55"/>
    </row>
    <row r="147" spans="1:11" x14ac:dyDescent="0.25">
      <c r="A147" s="56"/>
      <c r="B147" s="55"/>
      <c r="C147" s="55"/>
      <c r="D147" s="55"/>
      <c r="E147" s="55"/>
      <c r="F147" s="55"/>
      <c r="G147" s="55"/>
      <c r="H147" s="55"/>
      <c r="I147" s="55"/>
      <c r="J147" s="55"/>
      <c r="K147" s="55"/>
    </row>
    <row r="148" spans="1:11" x14ac:dyDescent="0.25">
      <c r="A148" s="56"/>
      <c r="B148" s="55"/>
      <c r="C148" s="55"/>
      <c r="D148" s="55"/>
      <c r="E148" s="55"/>
      <c r="F148" s="55"/>
      <c r="G148" s="55"/>
      <c r="H148" s="55"/>
      <c r="I148" s="55"/>
      <c r="J148" s="55"/>
      <c r="K148" s="55"/>
    </row>
    <row r="149" spans="1:11" x14ac:dyDescent="0.25">
      <c r="A149" s="56"/>
      <c r="B149" s="55"/>
      <c r="C149" s="55"/>
      <c r="D149" s="55"/>
      <c r="E149" s="55"/>
      <c r="F149" s="55"/>
      <c r="G149" s="55"/>
      <c r="H149" s="55"/>
      <c r="I149" s="55"/>
      <c r="J149" s="55"/>
      <c r="K149" s="55"/>
    </row>
    <row r="150" spans="1:11" x14ac:dyDescent="0.25">
      <c r="A150" s="56"/>
      <c r="B150" s="55"/>
      <c r="C150" s="55"/>
      <c r="D150" s="55"/>
      <c r="E150" s="55"/>
      <c r="F150" s="55"/>
      <c r="G150" s="55"/>
      <c r="H150" s="55"/>
      <c r="I150" s="55"/>
      <c r="J150" s="55"/>
      <c r="K150" s="55"/>
    </row>
    <row r="151" spans="1:11" x14ac:dyDescent="0.25">
      <c r="A151" s="56"/>
      <c r="B151" s="55"/>
      <c r="C151" s="55"/>
      <c r="D151" s="55"/>
      <c r="E151" s="55"/>
      <c r="F151" s="55"/>
      <c r="G151" s="55"/>
      <c r="H151" s="55"/>
      <c r="I151" s="55"/>
      <c r="J151" s="55"/>
      <c r="K151" s="55"/>
    </row>
    <row r="152" spans="1:11" x14ac:dyDescent="0.25">
      <c r="A152" s="56"/>
      <c r="B152" s="55"/>
      <c r="C152" s="55"/>
      <c r="D152" s="55"/>
      <c r="E152" s="55"/>
      <c r="F152" s="55"/>
      <c r="G152" s="55"/>
      <c r="H152" s="55"/>
      <c r="I152" s="55"/>
      <c r="J152" s="55"/>
      <c r="K152" s="55"/>
    </row>
    <row r="153" spans="1:11" x14ac:dyDescent="0.25">
      <c r="A153" s="56"/>
      <c r="B153" s="55"/>
      <c r="C153" s="55"/>
      <c r="D153" s="55"/>
      <c r="E153" s="55"/>
      <c r="F153" s="55"/>
      <c r="G153" s="55"/>
      <c r="H153" s="55"/>
      <c r="I153" s="55"/>
      <c r="J153" s="55"/>
      <c r="K153" s="55"/>
    </row>
    <row r="154" spans="1:11" x14ac:dyDescent="0.25">
      <c r="A154" s="56"/>
      <c r="B154" s="55"/>
      <c r="C154" s="55"/>
      <c r="D154" s="55"/>
      <c r="E154" s="55"/>
      <c r="F154" s="55"/>
      <c r="G154" s="55"/>
      <c r="H154" s="55"/>
      <c r="I154" s="55"/>
      <c r="J154" s="55"/>
      <c r="K154" s="55"/>
    </row>
    <row r="155" spans="1:11" x14ac:dyDescent="0.25">
      <c r="A155" s="56"/>
      <c r="B155" s="55"/>
      <c r="C155" s="55"/>
      <c r="D155" s="55"/>
      <c r="E155" s="55"/>
      <c r="F155" s="55"/>
      <c r="G155" s="55"/>
      <c r="H155" s="55"/>
      <c r="I155" s="55"/>
      <c r="J155" s="55"/>
      <c r="K155" s="55"/>
    </row>
    <row r="156" spans="1:11" x14ac:dyDescent="0.25">
      <c r="A156" s="56"/>
      <c r="B156" s="55"/>
      <c r="C156" s="55"/>
      <c r="D156" s="55"/>
      <c r="E156" s="55"/>
      <c r="F156" s="55"/>
      <c r="G156" s="55"/>
      <c r="H156" s="55"/>
      <c r="I156" s="55"/>
      <c r="J156" s="55"/>
      <c r="K156" s="55"/>
    </row>
    <row r="157" spans="1:11" x14ac:dyDescent="0.25">
      <c r="A157" s="56"/>
      <c r="B157" s="55"/>
      <c r="C157" s="55"/>
      <c r="D157" s="55"/>
      <c r="E157" s="55"/>
      <c r="F157" s="55"/>
      <c r="G157" s="55"/>
      <c r="H157" s="55"/>
      <c r="I157" s="55"/>
      <c r="J157" s="55"/>
      <c r="K157" s="55"/>
    </row>
    <row r="158" spans="1:11" x14ac:dyDescent="0.25">
      <c r="A158" s="56"/>
      <c r="B158" s="55"/>
      <c r="C158" s="55"/>
      <c r="D158" s="55"/>
      <c r="E158" s="55"/>
      <c r="F158" s="55"/>
      <c r="G158" s="55"/>
      <c r="H158" s="55"/>
      <c r="I158" s="55"/>
      <c r="J158" s="55"/>
      <c r="K158" s="55"/>
    </row>
    <row r="159" spans="1:11" x14ac:dyDescent="0.25">
      <c r="A159" s="56"/>
      <c r="B159" s="55"/>
      <c r="C159" s="55"/>
      <c r="D159" s="55"/>
      <c r="E159" s="55"/>
      <c r="F159" s="55"/>
      <c r="G159" s="55"/>
      <c r="H159" s="55"/>
      <c r="I159" s="55"/>
      <c r="J159" s="55"/>
      <c r="K159" s="55"/>
    </row>
    <row r="160" spans="1:11" x14ac:dyDescent="0.25">
      <c r="A160" s="56"/>
      <c r="B160" s="55"/>
      <c r="C160" s="55"/>
      <c r="D160" s="55"/>
      <c r="E160" s="55"/>
      <c r="F160" s="55"/>
      <c r="G160" s="55"/>
      <c r="H160" s="55"/>
      <c r="I160" s="55"/>
      <c r="J160" s="55"/>
      <c r="K160" s="55"/>
    </row>
    <row r="161" spans="1:11" x14ac:dyDescent="0.25">
      <c r="A161" s="56"/>
      <c r="B161" s="55"/>
      <c r="C161" s="55"/>
      <c r="D161" s="55"/>
      <c r="E161" s="55"/>
      <c r="F161" s="55"/>
      <c r="G161" s="55"/>
      <c r="H161" s="55"/>
      <c r="I161" s="55"/>
      <c r="J161" s="55"/>
      <c r="K161" s="55"/>
    </row>
    <row r="162" spans="1:11" x14ac:dyDescent="0.25">
      <c r="A162" s="56"/>
      <c r="B162" s="55"/>
      <c r="C162" s="55"/>
      <c r="D162" s="55"/>
      <c r="E162" s="55"/>
      <c r="F162" s="55"/>
      <c r="G162" s="55"/>
      <c r="H162" s="55"/>
      <c r="I162" s="55"/>
      <c r="J162" s="55"/>
      <c r="K162" s="55"/>
    </row>
    <row r="163" spans="1:11" x14ac:dyDescent="0.25">
      <c r="A163" s="56"/>
      <c r="B163" s="55"/>
      <c r="C163" s="55"/>
      <c r="D163" s="55"/>
      <c r="E163" s="55"/>
      <c r="F163" s="55"/>
      <c r="G163" s="55"/>
      <c r="H163" s="55"/>
      <c r="I163" s="55"/>
      <c r="J163" s="55"/>
      <c r="K163" s="55"/>
    </row>
    <row r="164" spans="1:11" x14ac:dyDescent="0.25">
      <c r="A164" s="56"/>
      <c r="B164" s="55"/>
      <c r="C164" s="55"/>
      <c r="D164" s="55"/>
      <c r="E164" s="55"/>
      <c r="F164" s="55"/>
      <c r="G164" s="55"/>
      <c r="H164" s="55"/>
      <c r="I164" s="55"/>
      <c r="J164" s="55"/>
      <c r="K164" s="55"/>
    </row>
    <row r="165" spans="1:11" x14ac:dyDescent="0.25">
      <c r="A165" s="56"/>
      <c r="B165" s="55"/>
      <c r="C165" s="55"/>
      <c r="D165" s="55"/>
      <c r="E165" s="55"/>
      <c r="F165" s="55"/>
      <c r="G165" s="55"/>
      <c r="H165" s="55"/>
      <c r="I165" s="55"/>
      <c r="J165" s="55"/>
      <c r="K165" s="55"/>
    </row>
    <row r="166" spans="1:11" x14ac:dyDescent="0.25">
      <c r="A166" s="56"/>
      <c r="B166" s="55"/>
      <c r="C166" s="55"/>
      <c r="D166" s="55"/>
      <c r="E166" s="55"/>
      <c r="F166" s="55"/>
      <c r="G166" s="55"/>
      <c r="H166" s="55"/>
      <c r="I166" s="55"/>
      <c r="J166" s="55"/>
      <c r="K166" s="55"/>
    </row>
    <row r="167" spans="1:11" x14ac:dyDescent="0.25">
      <c r="A167" s="56"/>
      <c r="B167" s="55"/>
      <c r="C167" s="55"/>
      <c r="D167" s="55"/>
      <c r="E167" s="55"/>
      <c r="F167" s="55"/>
      <c r="G167" s="55"/>
      <c r="H167" s="55"/>
      <c r="I167" s="55"/>
      <c r="J167" s="55"/>
      <c r="K167" s="55"/>
    </row>
    <row r="168" spans="1:11" x14ac:dyDescent="0.25">
      <c r="A168" s="56"/>
      <c r="B168" s="55"/>
      <c r="C168" s="55"/>
      <c r="D168" s="55"/>
      <c r="E168" s="55"/>
      <c r="F168" s="55"/>
      <c r="G168" s="55"/>
      <c r="H168" s="55"/>
      <c r="I168" s="55"/>
      <c r="J168" s="55"/>
      <c r="K168" s="55"/>
    </row>
    <row r="169" spans="1:11" x14ac:dyDescent="0.25">
      <c r="A169" s="56"/>
      <c r="B169" s="55"/>
      <c r="C169" s="55"/>
      <c r="D169" s="55"/>
      <c r="E169" s="55"/>
      <c r="F169" s="55"/>
      <c r="G169" s="55"/>
      <c r="H169" s="55"/>
      <c r="I169" s="55"/>
      <c r="J169" s="55"/>
      <c r="K169" s="55"/>
    </row>
    <row r="170" spans="1:11" x14ac:dyDescent="0.25">
      <c r="A170" s="56"/>
      <c r="B170" s="55"/>
      <c r="C170" s="55"/>
      <c r="D170" s="55"/>
      <c r="E170" s="55"/>
      <c r="F170" s="55"/>
      <c r="G170" s="55"/>
      <c r="H170" s="55"/>
      <c r="I170" s="55"/>
      <c r="J170" s="55"/>
      <c r="K170" s="55"/>
    </row>
    <row r="171" spans="1:11" x14ac:dyDescent="0.25">
      <c r="A171" s="56"/>
      <c r="B171" s="55"/>
      <c r="C171" s="55"/>
      <c r="D171" s="55"/>
      <c r="E171" s="55"/>
      <c r="F171" s="55"/>
      <c r="G171" s="55"/>
      <c r="H171" s="55"/>
      <c r="I171" s="55"/>
      <c r="J171" s="55"/>
      <c r="K171" s="55"/>
    </row>
    <row r="172" spans="1:11" x14ac:dyDescent="0.25">
      <c r="A172" s="56"/>
      <c r="B172" s="55"/>
      <c r="C172" s="55"/>
      <c r="D172" s="55"/>
      <c r="E172" s="55"/>
      <c r="F172" s="55"/>
      <c r="G172" s="55"/>
      <c r="H172" s="55"/>
      <c r="I172" s="55"/>
      <c r="J172" s="55"/>
      <c r="K172" s="55"/>
    </row>
    <row r="173" spans="1:11" x14ac:dyDescent="0.25">
      <c r="A173" s="56"/>
      <c r="B173" s="55"/>
      <c r="C173" s="55"/>
      <c r="D173" s="55"/>
      <c r="E173" s="55"/>
      <c r="F173" s="55"/>
      <c r="G173" s="55"/>
      <c r="H173" s="55"/>
      <c r="I173" s="55"/>
      <c r="J173" s="55"/>
      <c r="K173" s="55"/>
    </row>
    <row r="174" spans="1:11" x14ac:dyDescent="0.25">
      <c r="A174" s="56"/>
      <c r="B174" s="55"/>
      <c r="C174" s="55"/>
      <c r="D174" s="55"/>
      <c r="E174" s="55"/>
      <c r="F174" s="55"/>
      <c r="G174" s="55"/>
      <c r="H174" s="55"/>
      <c r="I174" s="55"/>
      <c r="J174" s="55"/>
      <c r="K174" s="55"/>
    </row>
    <row r="175" spans="1:11" x14ac:dyDescent="0.25">
      <c r="A175" s="56"/>
      <c r="B175" s="55"/>
      <c r="C175" s="55"/>
      <c r="D175" s="55"/>
      <c r="E175" s="55"/>
      <c r="F175" s="55"/>
      <c r="G175" s="55"/>
      <c r="H175" s="55"/>
      <c r="I175" s="55"/>
      <c r="J175" s="55"/>
      <c r="K175" s="55"/>
    </row>
    <row r="176" spans="1:11" x14ac:dyDescent="0.25">
      <c r="A176" s="56"/>
      <c r="B176" s="55"/>
      <c r="C176" s="55"/>
      <c r="D176" s="55"/>
      <c r="E176" s="55"/>
      <c r="F176" s="55"/>
      <c r="G176" s="55"/>
      <c r="H176" s="55"/>
      <c r="I176" s="55"/>
      <c r="J176" s="55"/>
      <c r="K176" s="55"/>
    </row>
    <row r="177" spans="1:11" x14ac:dyDescent="0.25">
      <c r="A177" s="56"/>
      <c r="B177" s="55"/>
      <c r="C177" s="55"/>
      <c r="D177" s="55"/>
      <c r="E177" s="55"/>
      <c r="F177" s="55"/>
      <c r="G177" s="55"/>
      <c r="H177" s="55"/>
      <c r="I177" s="55"/>
      <c r="J177" s="55"/>
      <c r="K177" s="55"/>
    </row>
    <row r="178" spans="1:11" x14ac:dyDescent="0.25">
      <c r="A178" s="56"/>
      <c r="B178" s="55"/>
      <c r="C178" s="55"/>
      <c r="D178" s="55"/>
      <c r="E178" s="55"/>
      <c r="F178" s="55"/>
      <c r="G178" s="55"/>
      <c r="H178" s="55"/>
      <c r="I178" s="55"/>
      <c r="J178" s="55"/>
      <c r="K178" s="55"/>
    </row>
    <row r="179" spans="1:11" x14ac:dyDescent="0.25">
      <c r="A179" s="56"/>
      <c r="B179" s="55"/>
      <c r="C179" s="55"/>
      <c r="D179" s="55"/>
      <c r="E179" s="55"/>
      <c r="F179" s="55"/>
      <c r="G179" s="55"/>
      <c r="H179" s="55"/>
      <c r="I179" s="55"/>
      <c r="J179" s="55"/>
      <c r="K179" s="55"/>
    </row>
    <row r="180" spans="1:11" x14ac:dyDescent="0.25">
      <c r="A180" s="56"/>
      <c r="B180" s="55"/>
      <c r="C180" s="55"/>
      <c r="D180" s="55"/>
      <c r="E180" s="55"/>
      <c r="F180" s="55"/>
      <c r="G180" s="55"/>
      <c r="H180" s="55"/>
      <c r="I180" s="55"/>
      <c r="J180" s="55"/>
      <c r="K180" s="55"/>
    </row>
    <row r="181" spans="1:11" x14ac:dyDescent="0.25">
      <c r="A181" s="56"/>
      <c r="B181" s="55"/>
      <c r="C181" s="55"/>
      <c r="D181" s="55"/>
      <c r="E181" s="55"/>
      <c r="F181" s="55"/>
      <c r="G181" s="55"/>
      <c r="H181" s="55"/>
      <c r="I181" s="55"/>
      <c r="J181" s="55"/>
      <c r="K181" s="55"/>
    </row>
    <row r="182" spans="1:11" x14ac:dyDescent="0.25">
      <c r="A182" s="56"/>
      <c r="B182" s="55"/>
      <c r="C182" s="55"/>
      <c r="D182" s="55"/>
      <c r="E182" s="55"/>
      <c r="F182" s="55"/>
      <c r="G182" s="55"/>
      <c r="H182" s="55"/>
      <c r="I182" s="55"/>
      <c r="J182" s="55"/>
      <c r="K182" s="55"/>
    </row>
    <row r="183" spans="1:11" x14ac:dyDescent="0.25">
      <c r="A183" s="56"/>
      <c r="B183" s="55"/>
      <c r="C183" s="55"/>
      <c r="D183" s="55"/>
      <c r="E183" s="55"/>
      <c r="F183" s="55"/>
      <c r="G183" s="55"/>
      <c r="H183" s="55"/>
      <c r="I183" s="55"/>
      <c r="J183" s="55"/>
      <c r="K183" s="55"/>
    </row>
    <row r="184" spans="1:11" x14ac:dyDescent="0.25">
      <c r="A184" s="56"/>
      <c r="B184" s="55"/>
      <c r="C184" s="55"/>
      <c r="D184" s="55"/>
      <c r="E184" s="55"/>
      <c r="F184" s="55"/>
      <c r="G184" s="55"/>
      <c r="H184" s="55"/>
      <c r="I184" s="55"/>
      <c r="J184" s="55"/>
      <c r="K184" s="55"/>
    </row>
    <row r="185" spans="1:11" x14ac:dyDescent="0.25">
      <c r="A185" s="56"/>
      <c r="B185" s="55"/>
      <c r="C185" s="55"/>
      <c r="D185" s="55"/>
      <c r="E185" s="55"/>
      <c r="F185" s="55"/>
      <c r="G185" s="55"/>
      <c r="H185" s="55"/>
      <c r="I185" s="55"/>
      <c r="J185" s="55"/>
      <c r="K185" s="55"/>
    </row>
    <row r="186" spans="1:11" x14ac:dyDescent="0.25">
      <c r="A186" s="56"/>
      <c r="B186" s="55"/>
      <c r="C186" s="55"/>
      <c r="D186" s="55"/>
      <c r="E186" s="55"/>
      <c r="F186" s="55"/>
      <c r="G186" s="55"/>
      <c r="H186" s="55"/>
      <c r="I186" s="55"/>
      <c r="J186" s="55"/>
      <c r="K186" s="55"/>
    </row>
  </sheetData>
  <mergeCells count="46">
    <mergeCell ref="A1:I1"/>
    <mergeCell ref="A3:I4"/>
    <mergeCell ref="A5:H5"/>
    <mergeCell ref="A6:I6"/>
    <mergeCell ref="A8:I11"/>
    <mergeCell ref="A20:I20"/>
    <mergeCell ref="B21:I23"/>
    <mergeCell ref="A24:I24"/>
    <mergeCell ref="C26:I26"/>
    <mergeCell ref="A12:I18"/>
    <mergeCell ref="D42:I42"/>
    <mergeCell ref="D44:I44"/>
    <mergeCell ref="C64:I64"/>
    <mergeCell ref="C49:I49"/>
    <mergeCell ref="C47:I47"/>
    <mergeCell ref="C48:I48"/>
    <mergeCell ref="C50:I50"/>
    <mergeCell ref="C51:I51"/>
    <mergeCell ref="C63:I63"/>
    <mergeCell ref="C52:I52"/>
    <mergeCell ref="C53:I53"/>
    <mergeCell ref="C54:I54"/>
    <mergeCell ref="C55:I55"/>
    <mergeCell ref="C56:I56"/>
    <mergeCell ref="C57:I57"/>
    <mergeCell ref="C58:I58"/>
    <mergeCell ref="D31:I31"/>
    <mergeCell ref="D32:I32"/>
    <mergeCell ref="D34:I34"/>
    <mergeCell ref="D37:I37"/>
    <mergeCell ref="D38:I38"/>
    <mergeCell ref="C59:I59"/>
    <mergeCell ref="C60:I60"/>
    <mergeCell ref="C61:I61"/>
    <mergeCell ref="C62:I62"/>
    <mergeCell ref="C75:I75"/>
    <mergeCell ref="C65:I65"/>
    <mergeCell ref="C66:I66"/>
    <mergeCell ref="C67:I67"/>
    <mergeCell ref="C68:I68"/>
    <mergeCell ref="C69:I69"/>
    <mergeCell ref="C70:I70"/>
    <mergeCell ref="C71:I71"/>
    <mergeCell ref="C72:I72"/>
    <mergeCell ref="C73:I73"/>
    <mergeCell ref="C74:I74"/>
  </mergeCells>
  <pageMargins left="0.7" right="0.7" top="0.75" bottom="0.75" header="0.3" footer="0.3"/>
  <pageSetup scale="80"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L35"/>
  <sheetViews>
    <sheetView workbookViewId="0">
      <selection activeCell="L19" sqref="L19"/>
    </sheetView>
  </sheetViews>
  <sheetFormatPr defaultColWidth="14.7109375" defaultRowHeight="15" x14ac:dyDescent="0.25"/>
  <cols>
    <col min="1" max="3" width="10.7109375" customWidth="1"/>
    <col min="6" max="6" width="14.7109375" style="11"/>
    <col min="7" max="8" width="14.7109375" style="19"/>
    <col min="9" max="9" width="14.7109375" style="11"/>
    <col min="10" max="10" width="17.28515625" customWidth="1"/>
  </cols>
  <sheetData>
    <row r="1" spans="1:12" ht="18" x14ac:dyDescent="0.25">
      <c r="A1" s="191" t="s">
        <v>0</v>
      </c>
      <c r="B1" s="192"/>
      <c r="C1" s="192"/>
      <c r="D1" s="192"/>
      <c r="E1" s="192"/>
      <c r="F1" s="192"/>
      <c r="G1" s="192"/>
      <c r="H1" s="192"/>
      <c r="I1" s="193"/>
    </row>
    <row r="2" spans="1:12" ht="38.25" customHeight="1" x14ac:dyDescent="0.3">
      <c r="A2" s="194" t="s">
        <v>146</v>
      </c>
      <c r="B2" s="195"/>
      <c r="C2" s="195"/>
      <c r="D2" s="195"/>
      <c r="E2" s="195"/>
      <c r="F2" s="195"/>
      <c r="G2" s="195"/>
      <c r="H2" s="195"/>
      <c r="I2" s="196"/>
    </row>
    <row r="4" spans="1:12" ht="22.5" x14ac:dyDescent="0.3">
      <c r="A4" s="6" t="s">
        <v>1</v>
      </c>
      <c r="B4" s="7" t="s">
        <v>157</v>
      </c>
      <c r="C4" s="5"/>
      <c r="D4" s="5"/>
      <c r="E4" s="5"/>
      <c r="F4" s="9"/>
      <c r="G4" s="16"/>
      <c r="H4" s="9" t="s">
        <v>158</v>
      </c>
      <c r="I4" s="9"/>
      <c r="J4" s="33" t="s">
        <v>20</v>
      </c>
    </row>
    <row r="5" spans="1:12" ht="15.75" x14ac:dyDescent="0.25">
      <c r="A5" s="5"/>
      <c r="B5" s="8" t="s">
        <v>2</v>
      </c>
      <c r="C5" s="8" t="s">
        <v>3</v>
      </c>
      <c r="D5" s="8" t="s">
        <v>4</v>
      </c>
      <c r="E5" s="8" t="s">
        <v>5</v>
      </c>
      <c r="F5" s="10" t="s">
        <v>6</v>
      </c>
      <c r="G5" s="17" t="s">
        <v>8</v>
      </c>
      <c r="H5" s="10" t="s">
        <v>7</v>
      </c>
      <c r="I5" s="10" t="s">
        <v>21</v>
      </c>
      <c r="J5" s="34">
        <v>3</v>
      </c>
    </row>
    <row r="6" spans="1:12" x14ac:dyDescent="0.25">
      <c r="A6" s="5"/>
      <c r="B6" s="149">
        <v>137</v>
      </c>
      <c r="C6" s="147">
        <v>6</v>
      </c>
      <c r="D6" s="147">
        <f>B6-C6</f>
        <v>131</v>
      </c>
      <c r="E6" s="37">
        <v>0</v>
      </c>
      <c r="F6" s="148">
        <f>E6*D6</f>
        <v>0</v>
      </c>
      <c r="G6" s="38">
        <v>0</v>
      </c>
      <c r="H6" s="148">
        <f>G6*F6</f>
        <v>0</v>
      </c>
      <c r="I6" s="39">
        <f>D6*G6</f>
        <v>0</v>
      </c>
      <c r="J6" s="12" t="s">
        <v>18</v>
      </c>
    </row>
    <row r="7" spans="1:12" s="15" customFormat="1" x14ac:dyDescent="0.2">
      <c r="A7" s="13" t="s">
        <v>9</v>
      </c>
      <c r="B7" s="13">
        <f>SUM(B6)</f>
        <v>137</v>
      </c>
      <c r="C7" s="13">
        <f t="shared" ref="C7:D7" si="0">SUM(C6)</f>
        <v>6</v>
      </c>
      <c r="D7" s="13">
        <f t="shared" si="0"/>
        <v>131</v>
      </c>
      <c r="E7" s="13"/>
      <c r="F7" s="14">
        <f>SUM(F6)</f>
        <v>0</v>
      </c>
      <c r="G7" s="18"/>
      <c r="H7" s="14">
        <f>SUM(H6)</f>
        <v>0</v>
      </c>
      <c r="I7" s="35">
        <f>SUM(I6)</f>
        <v>0</v>
      </c>
      <c r="J7" s="32">
        <f>H7*J5</f>
        <v>0</v>
      </c>
    </row>
    <row r="8" spans="1:12" ht="15.75" x14ac:dyDescent="0.25">
      <c r="H8" s="11"/>
      <c r="J8" s="15">
        <f>I7*J5</f>
        <v>0</v>
      </c>
    </row>
    <row r="9" spans="1:12" ht="22.5" x14ac:dyDescent="0.3">
      <c r="A9" s="6" t="s">
        <v>23</v>
      </c>
      <c r="B9" s="7" t="s">
        <v>10</v>
      </c>
      <c r="C9" s="5"/>
      <c r="D9" s="5"/>
      <c r="E9" s="5"/>
      <c r="F9" s="9"/>
      <c r="G9" s="16"/>
      <c r="H9" s="9" t="s">
        <v>158</v>
      </c>
      <c r="I9" s="9"/>
      <c r="J9" s="15"/>
    </row>
    <row r="10" spans="1:12" ht="15.75" x14ac:dyDescent="0.25">
      <c r="A10" s="5"/>
      <c r="B10" s="8" t="s">
        <v>2</v>
      </c>
      <c r="C10" s="8" t="s">
        <v>3</v>
      </c>
      <c r="D10" s="8" t="s">
        <v>4</v>
      </c>
      <c r="E10" s="8" t="s">
        <v>5</v>
      </c>
      <c r="F10" s="10" t="s">
        <v>6</v>
      </c>
      <c r="G10" s="17" t="s">
        <v>8</v>
      </c>
      <c r="H10" s="10" t="s">
        <v>7</v>
      </c>
      <c r="I10" s="10" t="s">
        <v>22</v>
      </c>
      <c r="J10" s="15"/>
    </row>
    <row r="11" spans="1:12" ht="15.75" x14ac:dyDescent="0.25">
      <c r="A11" s="5" t="s">
        <v>11</v>
      </c>
      <c r="B11" s="147">
        <v>24</v>
      </c>
      <c r="C11" s="147">
        <v>4</v>
      </c>
      <c r="D11" s="147">
        <f>B11-C11</f>
        <v>20</v>
      </c>
      <c r="E11" s="37">
        <v>30</v>
      </c>
      <c r="F11" s="148">
        <f>E11*D11</f>
        <v>600</v>
      </c>
      <c r="G11" s="38">
        <v>0.65</v>
      </c>
      <c r="H11" s="148">
        <f>G11*F11</f>
        <v>390</v>
      </c>
      <c r="I11" s="39">
        <f t="shared" ref="I11:I12" si="1">D11*G11</f>
        <v>13</v>
      </c>
      <c r="J11" s="15" t="s">
        <v>18</v>
      </c>
    </row>
    <row r="12" spans="1:12" ht="15.75" x14ac:dyDescent="0.25">
      <c r="A12" s="5" t="s">
        <v>12</v>
      </c>
      <c r="B12" s="147">
        <f>117-B11</f>
        <v>93</v>
      </c>
      <c r="C12" s="147">
        <v>4</v>
      </c>
      <c r="D12" s="147">
        <f>B12-C12</f>
        <v>89</v>
      </c>
      <c r="E12" s="37">
        <v>16</v>
      </c>
      <c r="F12" s="148">
        <f>E12*D12</f>
        <v>1424</v>
      </c>
      <c r="G12" s="38">
        <v>0.65</v>
      </c>
      <c r="H12" s="148">
        <f>G12*F12</f>
        <v>925.6</v>
      </c>
      <c r="I12" s="39">
        <f t="shared" si="1"/>
        <v>57.85</v>
      </c>
      <c r="J12" s="32">
        <f>J5*H13</f>
        <v>3946.7999999999997</v>
      </c>
      <c r="K12" t="s">
        <v>174</v>
      </c>
    </row>
    <row r="13" spans="1:12" ht="15.75" x14ac:dyDescent="0.25">
      <c r="A13" s="13" t="s">
        <v>9</v>
      </c>
      <c r="B13" s="13">
        <f>SUM(B11:B12)</f>
        <v>117</v>
      </c>
      <c r="C13" s="13">
        <f>SUM(C11:C12)</f>
        <v>8</v>
      </c>
      <c r="D13" s="13">
        <f>SUM(D11:D12)</f>
        <v>109</v>
      </c>
      <c r="E13" s="13"/>
      <c r="F13" s="14">
        <f>SUM(F11:F12)</f>
        <v>2024</v>
      </c>
      <c r="G13" s="14"/>
      <c r="H13" s="14">
        <f>SUM(H11:H12)</f>
        <v>1315.6</v>
      </c>
      <c r="I13" s="35">
        <f>SUM(I11:I12)</f>
        <v>70.849999999999994</v>
      </c>
      <c r="J13" s="36">
        <f>I13*J5</f>
        <v>212.54999999999998</v>
      </c>
      <c r="K13" t="s">
        <v>175</v>
      </c>
      <c r="L13" t="s">
        <v>16</v>
      </c>
    </row>
    <row r="14" spans="1:12" ht="16.5" thickBot="1" x14ac:dyDescent="0.3">
      <c r="J14" s="15"/>
    </row>
    <row r="15" spans="1:12" ht="15.75" thickBot="1" x14ac:dyDescent="0.3">
      <c r="A15" s="197" t="s">
        <v>142</v>
      </c>
      <c r="B15" s="198"/>
      <c r="C15" s="198"/>
      <c r="D15" s="198"/>
      <c r="E15" s="198"/>
      <c r="F15" s="198"/>
      <c r="G15" s="198"/>
      <c r="H15" s="198"/>
      <c r="I15" s="199"/>
    </row>
    <row r="16" spans="1:12" ht="15.75" thickBot="1" x14ac:dyDescent="0.3">
      <c r="A16" s="200" t="s">
        <v>13</v>
      </c>
      <c r="B16" s="201"/>
      <c r="C16" s="201"/>
      <c r="D16" s="201"/>
      <c r="E16" s="201"/>
      <c r="F16" s="201"/>
      <c r="G16" s="201"/>
      <c r="H16" s="201"/>
      <c r="I16" s="202"/>
    </row>
    <row r="17" spans="1:12" x14ac:dyDescent="0.25">
      <c r="A17" s="175" t="s">
        <v>144</v>
      </c>
      <c r="B17" s="176"/>
      <c r="C17" s="176"/>
      <c r="D17" s="176"/>
      <c r="E17" s="176"/>
      <c r="F17" s="176"/>
      <c r="G17" s="176"/>
      <c r="H17" s="176"/>
      <c r="I17" s="177"/>
    </row>
    <row r="18" spans="1:12" x14ac:dyDescent="0.25">
      <c r="A18" s="185" t="s">
        <v>145</v>
      </c>
      <c r="B18" s="186"/>
      <c r="C18" s="186"/>
      <c r="D18" s="186"/>
      <c r="E18" s="186"/>
      <c r="F18" s="186"/>
      <c r="G18" s="186"/>
      <c r="H18" s="186"/>
      <c r="I18" s="187"/>
    </row>
    <row r="19" spans="1:12" ht="15.75" thickBot="1" x14ac:dyDescent="0.3">
      <c r="A19" s="188"/>
      <c r="B19" s="189"/>
      <c r="C19" s="189"/>
      <c r="D19" s="189"/>
      <c r="E19" s="189"/>
      <c r="F19" s="189"/>
      <c r="G19" s="189"/>
      <c r="H19" s="189"/>
      <c r="I19" s="190"/>
    </row>
    <row r="20" spans="1:12" ht="15.75" x14ac:dyDescent="0.25">
      <c r="A20" s="172" t="s">
        <v>14</v>
      </c>
      <c r="B20" s="173"/>
      <c r="C20" s="173"/>
      <c r="D20" s="173"/>
      <c r="E20" s="173"/>
      <c r="F20" s="173"/>
      <c r="G20" s="173"/>
      <c r="H20" s="173"/>
      <c r="I20" s="174"/>
    </row>
    <row r="21" spans="1:12" x14ac:dyDescent="0.25">
      <c r="A21" s="175" t="s">
        <v>15</v>
      </c>
      <c r="B21" s="176"/>
      <c r="C21" s="176"/>
      <c r="D21" s="176"/>
      <c r="E21" s="176"/>
      <c r="F21" s="176"/>
      <c r="G21" s="176"/>
      <c r="H21" s="176"/>
      <c r="I21" s="177"/>
    </row>
    <row r="22" spans="1:12" ht="15.75" thickBot="1" x14ac:dyDescent="0.3">
      <c r="A22" s="178" t="s">
        <v>19</v>
      </c>
      <c r="B22" s="179"/>
      <c r="C22" s="179"/>
      <c r="D22" s="179"/>
      <c r="E22" s="179"/>
      <c r="F22" s="179"/>
      <c r="G22" s="179"/>
      <c r="H22" s="179"/>
      <c r="I22" s="180"/>
    </row>
    <row r="23" spans="1:12" ht="16.5" thickBot="1" x14ac:dyDescent="0.3">
      <c r="A23" s="181" t="s">
        <v>16</v>
      </c>
      <c r="B23" s="182"/>
      <c r="C23" s="182"/>
      <c r="D23" s="182"/>
      <c r="E23" s="182"/>
      <c r="F23" s="182"/>
      <c r="G23" s="182"/>
      <c r="H23" s="182"/>
      <c r="I23" s="183"/>
    </row>
    <row r="24" spans="1:12" x14ac:dyDescent="0.25">
      <c r="A24" s="21"/>
      <c r="B24" s="21"/>
      <c r="C24" s="21"/>
      <c r="D24" s="21"/>
      <c r="E24" s="21"/>
      <c r="F24" s="21"/>
      <c r="G24" s="21"/>
      <c r="H24" s="21"/>
      <c r="I24" s="21"/>
      <c r="L24" t="s">
        <v>16</v>
      </c>
    </row>
    <row r="25" spans="1:12" x14ac:dyDescent="0.25">
      <c r="A25" s="184" t="s">
        <v>17</v>
      </c>
      <c r="B25" s="184"/>
      <c r="C25" s="184"/>
      <c r="D25" s="184"/>
      <c r="E25" s="184"/>
      <c r="F25" s="184"/>
      <c r="G25" s="184"/>
      <c r="H25" s="184"/>
      <c r="I25" s="184"/>
    </row>
    <row r="26" spans="1:12" x14ac:dyDescent="0.25">
      <c r="A26" s="1"/>
      <c r="B26" s="2"/>
      <c r="C26" s="2"/>
      <c r="D26" s="2"/>
      <c r="E26" s="2"/>
      <c r="F26" s="22"/>
      <c r="G26" s="23"/>
      <c r="H26" s="23"/>
      <c r="I26" s="24"/>
    </row>
    <row r="27" spans="1:12" x14ac:dyDescent="0.25">
      <c r="A27" s="25"/>
      <c r="B27" s="26"/>
      <c r="C27" s="26"/>
      <c r="D27" s="26"/>
      <c r="E27" s="26"/>
      <c r="F27" s="27"/>
      <c r="G27" s="28"/>
      <c r="H27" s="28"/>
      <c r="I27" s="29"/>
    </row>
    <row r="28" spans="1:12" x14ac:dyDescent="0.25">
      <c r="A28" s="25"/>
      <c r="B28" s="26"/>
      <c r="C28" s="26"/>
      <c r="D28" s="26"/>
      <c r="E28" s="26"/>
      <c r="F28" s="27"/>
      <c r="G28" s="28"/>
      <c r="H28" s="28"/>
      <c r="I28" s="29"/>
    </row>
    <row r="29" spans="1:12" x14ac:dyDescent="0.25">
      <c r="A29" s="25"/>
      <c r="B29" s="26"/>
      <c r="C29" s="26"/>
      <c r="D29" s="26"/>
      <c r="E29" s="26"/>
      <c r="F29" s="27"/>
      <c r="G29" s="28"/>
      <c r="H29" s="28"/>
      <c r="I29" s="29"/>
    </row>
    <row r="30" spans="1:12" x14ac:dyDescent="0.25">
      <c r="A30" s="25"/>
      <c r="B30" s="26"/>
      <c r="C30" s="26"/>
      <c r="D30" s="26"/>
      <c r="E30" s="26"/>
      <c r="F30" s="27"/>
      <c r="G30" s="28"/>
      <c r="H30" s="28"/>
      <c r="I30" s="29"/>
    </row>
    <row r="31" spans="1:12" x14ac:dyDescent="0.25">
      <c r="A31" s="25"/>
      <c r="B31" s="26"/>
      <c r="C31" s="26"/>
      <c r="D31" s="26"/>
      <c r="E31" s="26"/>
      <c r="F31" s="27"/>
      <c r="G31" s="28"/>
      <c r="H31" s="28"/>
      <c r="I31" s="29"/>
    </row>
    <row r="32" spans="1:12" x14ac:dyDescent="0.25">
      <c r="A32" s="25"/>
      <c r="B32" s="26"/>
      <c r="C32" s="26"/>
      <c r="D32" s="26"/>
      <c r="E32" s="26"/>
      <c r="F32" s="27"/>
      <c r="G32" s="28"/>
      <c r="H32" s="28"/>
      <c r="I32" s="29"/>
    </row>
    <row r="33" spans="1:9" x14ac:dyDescent="0.25">
      <c r="A33" s="25"/>
      <c r="B33" s="26"/>
      <c r="C33" s="26"/>
      <c r="D33" s="26"/>
      <c r="E33" s="26"/>
      <c r="F33" s="27"/>
      <c r="G33" s="28"/>
      <c r="H33" s="28"/>
      <c r="I33" s="29"/>
    </row>
    <row r="34" spans="1:9" x14ac:dyDescent="0.25">
      <c r="A34" s="25"/>
      <c r="B34" s="26"/>
      <c r="C34" s="26"/>
      <c r="D34" s="26"/>
      <c r="E34" s="26"/>
      <c r="F34" s="27"/>
      <c r="G34" s="28"/>
      <c r="H34" s="28"/>
      <c r="I34" s="29"/>
    </row>
    <row r="35" spans="1:9" x14ac:dyDescent="0.25">
      <c r="A35" s="3"/>
      <c r="B35" s="4"/>
      <c r="C35" s="4"/>
      <c r="D35" s="4"/>
      <c r="E35" s="4"/>
      <c r="F35" s="30"/>
      <c r="G35" s="20"/>
      <c r="H35" s="20"/>
      <c r="I35" s="31"/>
    </row>
  </sheetData>
  <mergeCells count="11">
    <mergeCell ref="A18:I19"/>
    <mergeCell ref="A1:I1"/>
    <mergeCell ref="A2:I2"/>
    <mergeCell ref="A15:I15"/>
    <mergeCell ref="A16:I16"/>
    <mergeCell ref="A17:I17"/>
    <mergeCell ref="A20:I20"/>
    <mergeCell ref="A21:I21"/>
    <mergeCell ref="A22:I22"/>
    <mergeCell ref="A23:I23"/>
    <mergeCell ref="A25:I25"/>
  </mergeCells>
  <pageMargins left="0.2" right="0.2" top="0.25" bottom="0.2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A1:M72"/>
  <sheetViews>
    <sheetView tabSelected="1" workbookViewId="0">
      <selection activeCell="E6" sqref="E6"/>
    </sheetView>
  </sheetViews>
  <sheetFormatPr defaultRowHeight="15" x14ac:dyDescent="0.25"/>
  <cols>
    <col min="1" max="1" width="6.85546875" style="117" customWidth="1"/>
    <col min="2" max="2" width="25.28515625" customWidth="1"/>
    <col min="3" max="3" width="27.85546875" customWidth="1"/>
    <col min="4" max="4" width="22.28515625" customWidth="1"/>
    <col min="5" max="5" width="3" customWidth="1"/>
    <col min="7" max="7" width="11.7109375" customWidth="1"/>
    <col min="8" max="8" width="14.42578125" bestFit="1" customWidth="1"/>
    <col min="9" max="9" width="16.85546875" customWidth="1"/>
    <col min="11" max="11" width="21.7109375" customWidth="1"/>
  </cols>
  <sheetData>
    <row r="1" spans="1:11" x14ac:dyDescent="0.25">
      <c r="B1" s="203" t="s">
        <v>148</v>
      </c>
      <c r="C1" s="203"/>
      <c r="D1" s="203"/>
      <c r="E1" s="203"/>
      <c r="F1" s="203"/>
      <c r="G1" s="203"/>
      <c r="H1" s="203"/>
      <c r="I1" s="203"/>
    </row>
    <row r="2" spans="1:11" ht="41.25" customHeight="1" thickBot="1" x14ac:dyDescent="0.3">
      <c r="B2" s="203"/>
      <c r="C2" s="203"/>
      <c r="D2" s="203"/>
      <c r="E2" s="203"/>
      <c r="F2" s="203"/>
      <c r="G2" s="203"/>
      <c r="H2" s="203"/>
      <c r="I2" s="203"/>
    </row>
    <row r="3" spans="1:11" ht="41.25" customHeight="1" x14ac:dyDescent="0.3">
      <c r="A3" s="65"/>
      <c r="B3" s="204" t="s">
        <v>89</v>
      </c>
      <c r="C3" s="204"/>
      <c r="D3" s="204"/>
      <c r="E3" s="107" t="s">
        <v>16</v>
      </c>
      <c r="F3" s="71"/>
      <c r="G3" s="209" t="s">
        <v>162</v>
      </c>
      <c r="H3" s="210"/>
      <c r="I3" s="210"/>
      <c r="J3" s="210"/>
      <c r="K3" s="211"/>
    </row>
    <row r="4" spans="1:11" ht="15" customHeight="1" x14ac:dyDescent="0.25">
      <c r="A4" s="66">
        <v>1</v>
      </c>
      <c r="B4" s="114" t="s">
        <v>88</v>
      </c>
      <c r="C4" s="113" t="s">
        <v>166</v>
      </c>
      <c r="D4" s="112"/>
      <c r="E4" s="107"/>
      <c r="F4" s="207"/>
      <c r="G4" s="212" t="s">
        <v>169</v>
      </c>
      <c r="H4" s="216">
        <v>4</v>
      </c>
      <c r="I4" s="214" t="s">
        <v>161</v>
      </c>
      <c r="J4" s="218">
        <v>0</v>
      </c>
      <c r="K4" s="222" t="s">
        <v>168</v>
      </c>
    </row>
    <row r="5" spans="1:11" ht="16.5" customHeight="1" thickBot="1" x14ac:dyDescent="0.3">
      <c r="A5" s="66">
        <v>2</v>
      </c>
      <c r="B5" s="114" t="s">
        <v>93</v>
      </c>
      <c r="C5" s="115" t="s">
        <v>165</v>
      </c>
      <c r="D5" s="145" t="s">
        <v>170</v>
      </c>
      <c r="E5" s="146">
        <v>3</v>
      </c>
      <c r="F5" s="208"/>
      <c r="G5" s="213"/>
      <c r="H5" s="217"/>
      <c r="I5" s="215"/>
      <c r="J5" s="219"/>
      <c r="K5" s="223">
        <v>14</v>
      </c>
    </row>
    <row r="6" spans="1:11" ht="36.75" customHeight="1" thickBot="1" x14ac:dyDescent="0.35">
      <c r="A6" s="92"/>
      <c r="B6" s="93" t="s">
        <v>90</v>
      </c>
      <c r="C6" s="94" t="s">
        <v>151</v>
      </c>
      <c r="D6" s="95" t="s">
        <v>152</v>
      </c>
      <c r="E6" s="220"/>
      <c r="F6" s="205" t="s">
        <v>91</v>
      </c>
      <c r="G6" s="206"/>
      <c r="H6" s="206"/>
      <c r="I6" s="206"/>
      <c r="J6" s="206"/>
      <c r="K6" s="206"/>
    </row>
    <row r="7" spans="1:11" x14ac:dyDescent="0.25">
      <c r="A7" s="67">
        <v>3</v>
      </c>
      <c r="B7" s="108" t="s">
        <v>172</v>
      </c>
      <c r="C7" s="137">
        <f>'#1 Ticket Revenue Worksheet'!H7*'#2 Profit Loss Statement'!E5</f>
        <v>0</v>
      </c>
      <c r="D7" s="137"/>
      <c r="E7" s="221"/>
      <c r="F7" s="97"/>
      <c r="G7" s="98"/>
      <c r="H7" s="98"/>
      <c r="I7" s="98"/>
      <c r="J7" s="98"/>
      <c r="K7" s="99"/>
    </row>
    <row r="8" spans="1:11" x14ac:dyDescent="0.25">
      <c r="A8" s="111">
        <v>4</v>
      </c>
      <c r="B8" s="108" t="s">
        <v>173</v>
      </c>
      <c r="C8" s="137">
        <f>'#1 Ticket Revenue Worksheet'!H13*E5</f>
        <v>3946.7999999999997</v>
      </c>
      <c r="D8" s="137"/>
      <c r="E8" s="221"/>
      <c r="F8" s="224"/>
      <c r="G8" s="4"/>
      <c r="H8" s="4"/>
      <c r="I8" s="4"/>
      <c r="J8" s="4"/>
      <c r="K8" s="225"/>
    </row>
    <row r="9" spans="1:11" x14ac:dyDescent="0.25">
      <c r="A9" s="111">
        <v>5</v>
      </c>
      <c r="B9" s="108" t="s">
        <v>59</v>
      </c>
      <c r="C9" s="109"/>
      <c r="D9" s="109"/>
      <c r="E9" s="221"/>
      <c r="F9" s="100"/>
      <c r="G9" s="40"/>
      <c r="H9" s="40"/>
      <c r="I9" s="40"/>
      <c r="J9" s="40"/>
      <c r="K9" s="101"/>
    </row>
    <row r="10" spans="1:11" x14ac:dyDescent="0.25">
      <c r="A10" s="111">
        <f>A9+1</f>
        <v>6</v>
      </c>
      <c r="B10" s="108" t="s">
        <v>60</v>
      </c>
      <c r="C10" s="109"/>
      <c r="D10" s="109"/>
      <c r="E10" s="221"/>
      <c r="F10" s="100"/>
      <c r="G10" s="40"/>
      <c r="H10" s="40"/>
      <c r="I10" s="40"/>
      <c r="J10" s="40"/>
      <c r="K10" s="101"/>
    </row>
    <row r="11" spans="1:11" x14ac:dyDescent="0.25">
      <c r="A11" s="111">
        <f t="shared" ref="A11:A16" si="0">A10+1</f>
        <v>7</v>
      </c>
      <c r="B11" s="108" t="s">
        <v>61</v>
      </c>
      <c r="C11" s="109"/>
      <c r="D11" s="109"/>
      <c r="E11" s="221"/>
      <c r="F11" s="100"/>
      <c r="G11" s="40"/>
      <c r="H11" s="40"/>
      <c r="I11" s="40"/>
      <c r="J11" s="40"/>
      <c r="K11" s="101"/>
    </row>
    <row r="12" spans="1:11" x14ac:dyDescent="0.25">
      <c r="A12" s="111">
        <f t="shared" si="0"/>
        <v>8</v>
      </c>
      <c r="B12" s="108" t="s">
        <v>62</v>
      </c>
      <c r="C12" s="109"/>
      <c r="D12" s="109"/>
      <c r="E12" s="221"/>
      <c r="F12" s="100"/>
      <c r="G12" s="40"/>
      <c r="H12" s="40"/>
      <c r="I12" s="40"/>
      <c r="J12" s="40"/>
      <c r="K12" s="101"/>
    </row>
    <row r="13" spans="1:11" x14ac:dyDescent="0.25">
      <c r="A13" s="111">
        <f t="shared" si="0"/>
        <v>9</v>
      </c>
      <c r="B13" s="108" t="s">
        <v>63</v>
      </c>
      <c r="C13" s="109"/>
      <c r="D13" s="109"/>
      <c r="E13" s="221"/>
      <c r="F13" s="100"/>
      <c r="G13" s="40"/>
      <c r="H13" s="40"/>
      <c r="I13" s="40"/>
      <c r="J13" s="40"/>
      <c r="K13" s="101"/>
    </row>
    <row r="14" spans="1:11" x14ac:dyDescent="0.25">
      <c r="A14" s="111">
        <f t="shared" si="0"/>
        <v>10</v>
      </c>
      <c r="B14" s="108" t="s">
        <v>64</v>
      </c>
      <c r="C14" s="109"/>
      <c r="D14" s="109"/>
      <c r="E14" s="221"/>
      <c r="F14" s="100"/>
      <c r="G14" s="40"/>
      <c r="H14" s="40"/>
      <c r="I14" s="40"/>
      <c r="J14" s="40"/>
      <c r="K14" s="101"/>
    </row>
    <row r="15" spans="1:11" x14ac:dyDescent="0.25">
      <c r="A15" s="111">
        <f t="shared" si="0"/>
        <v>11</v>
      </c>
      <c r="B15" s="108" t="s">
        <v>65</v>
      </c>
      <c r="C15" s="109"/>
      <c r="D15" s="109"/>
      <c r="E15" s="221"/>
      <c r="F15" s="100"/>
      <c r="G15" s="40"/>
      <c r="H15" s="40"/>
      <c r="I15" s="40"/>
      <c r="J15" s="40"/>
      <c r="K15" s="101"/>
    </row>
    <row r="16" spans="1:11" x14ac:dyDescent="0.25">
      <c r="A16" s="111">
        <f t="shared" si="0"/>
        <v>12</v>
      </c>
      <c r="B16" s="110" t="s">
        <v>66</v>
      </c>
      <c r="C16" s="109"/>
      <c r="D16" s="109"/>
      <c r="E16" s="221"/>
      <c r="F16" s="100"/>
      <c r="G16" s="40"/>
      <c r="H16" s="40"/>
      <c r="I16" s="40"/>
      <c r="J16" s="40"/>
      <c r="K16" s="101"/>
    </row>
    <row r="17" spans="1:11" ht="15.75" thickBot="1" x14ac:dyDescent="0.3">
      <c r="A17" s="118"/>
      <c r="B17" s="96" t="s">
        <v>25</v>
      </c>
      <c r="C17" s="138">
        <f>SUM(C7:C16)</f>
        <v>3946.7999999999997</v>
      </c>
      <c r="D17" s="139">
        <f>SUM(D7:D16)</f>
        <v>0</v>
      </c>
      <c r="E17" s="221"/>
      <c r="F17" s="100"/>
      <c r="G17" s="40"/>
      <c r="H17" s="40"/>
      <c r="I17" s="40"/>
      <c r="J17" s="40"/>
      <c r="K17" s="101"/>
    </row>
    <row r="18" spans="1:11" ht="15.75" thickBot="1" x14ac:dyDescent="0.3">
      <c r="A18" s="119"/>
      <c r="B18" s="68"/>
      <c r="C18" s="69" t="s">
        <v>16</v>
      </c>
      <c r="D18" s="70" t="s">
        <v>16</v>
      </c>
      <c r="E18" s="221"/>
      <c r="F18" s="102"/>
      <c r="G18" s="72"/>
      <c r="H18" s="72"/>
      <c r="I18" s="72"/>
      <c r="J18" s="72"/>
      <c r="K18" s="103"/>
    </row>
    <row r="19" spans="1:11" x14ac:dyDescent="0.25">
      <c r="A19" s="120"/>
      <c r="B19" s="80"/>
      <c r="C19" s="81"/>
      <c r="D19" s="82"/>
      <c r="E19" s="221"/>
      <c r="F19" s="100"/>
      <c r="G19" s="40"/>
      <c r="H19" s="40"/>
      <c r="I19" s="40"/>
      <c r="J19" s="40"/>
      <c r="K19" s="101"/>
    </row>
    <row r="20" spans="1:11" ht="15.75" x14ac:dyDescent="0.25">
      <c r="A20" s="121"/>
      <c r="B20" s="75" t="s">
        <v>92</v>
      </c>
      <c r="C20" s="76"/>
      <c r="D20" s="83"/>
      <c r="E20" s="221"/>
      <c r="F20" s="100"/>
      <c r="G20" s="40"/>
      <c r="H20" s="40"/>
      <c r="I20" s="40"/>
      <c r="J20" s="40"/>
      <c r="K20" s="101"/>
    </row>
    <row r="21" spans="1:11" ht="15.75" x14ac:dyDescent="0.25">
      <c r="A21" s="121"/>
      <c r="B21" s="75" t="s">
        <v>101</v>
      </c>
      <c r="C21" s="76"/>
      <c r="D21" s="76"/>
      <c r="E21" s="221"/>
      <c r="F21" s="100"/>
      <c r="G21" s="40"/>
      <c r="H21" s="40"/>
      <c r="I21" s="40"/>
      <c r="J21" s="40"/>
      <c r="K21" s="101"/>
    </row>
    <row r="22" spans="1:11" x14ac:dyDescent="0.25">
      <c r="A22" s="121">
        <v>12</v>
      </c>
      <c r="B22" s="73" t="s">
        <v>68</v>
      </c>
      <c r="C22" s="109"/>
      <c r="D22" s="109"/>
      <c r="E22" s="221"/>
      <c r="F22" s="100"/>
      <c r="G22" s="40"/>
      <c r="H22" s="40"/>
      <c r="I22" s="40"/>
      <c r="J22" s="40"/>
      <c r="K22" s="101"/>
    </row>
    <row r="23" spans="1:11" x14ac:dyDescent="0.25">
      <c r="A23" s="121">
        <f>A22+1</f>
        <v>13</v>
      </c>
      <c r="B23" s="73" t="s">
        <v>69</v>
      </c>
      <c r="C23" s="109"/>
      <c r="D23" s="109"/>
      <c r="E23" s="221"/>
      <c r="F23" s="100"/>
      <c r="G23" s="40"/>
      <c r="H23" s="40"/>
      <c r="I23" s="40"/>
      <c r="J23" s="40"/>
      <c r="K23" s="101"/>
    </row>
    <row r="24" spans="1:11" x14ac:dyDescent="0.25">
      <c r="A24" s="121">
        <f>A23+1</f>
        <v>14</v>
      </c>
      <c r="B24" s="73" t="s">
        <v>67</v>
      </c>
      <c r="C24" s="140">
        <f>(C8+C7)*0.1</f>
        <v>394.68</v>
      </c>
      <c r="D24" s="141">
        <f>C24</f>
        <v>394.68</v>
      </c>
      <c r="E24" s="221"/>
      <c r="F24" s="100" t="s">
        <v>156</v>
      </c>
      <c r="G24" s="40"/>
      <c r="H24" s="40"/>
      <c r="I24" s="40"/>
      <c r="J24" s="40"/>
      <c r="K24" s="101"/>
    </row>
    <row r="25" spans="1:11" x14ac:dyDescent="0.25">
      <c r="A25" s="125"/>
      <c r="B25" s="126" t="s">
        <v>102</v>
      </c>
      <c r="C25" s="134">
        <f>SUM(C22:C24)</f>
        <v>394.68</v>
      </c>
      <c r="D25" s="135">
        <f>SUM(D22:D24)</f>
        <v>394.68</v>
      </c>
      <c r="E25" s="221"/>
      <c r="F25" s="100"/>
      <c r="G25" s="40"/>
      <c r="H25" s="40"/>
      <c r="I25" s="40"/>
      <c r="J25" s="40"/>
      <c r="K25" s="101"/>
    </row>
    <row r="26" spans="1:11" x14ac:dyDescent="0.25">
      <c r="A26" s="121"/>
      <c r="B26" s="73"/>
      <c r="C26" s="74"/>
      <c r="D26" s="84"/>
      <c r="E26" s="221"/>
      <c r="F26" s="100"/>
      <c r="G26" s="40"/>
      <c r="H26" s="40"/>
      <c r="I26" s="40"/>
      <c r="J26" s="40"/>
      <c r="K26" s="101"/>
    </row>
    <row r="27" spans="1:11" x14ac:dyDescent="0.25">
      <c r="A27" s="121"/>
      <c r="B27" s="85" t="s">
        <v>97</v>
      </c>
      <c r="C27" s="79"/>
      <c r="D27" s="84"/>
      <c r="E27" s="221"/>
      <c r="F27" s="100"/>
      <c r="G27" s="40"/>
      <c r="H27" s="40"/>
      <c r="I27" s="40"/>
      <c r="J27" s="40"/>
      <c r="K27" s="101"/>
    </row>
    <row r="28" spans="1:11" x14ac:dyDescent="0.25">
      <c r="A28" s="121">
        <f>A24+1</f>
        <v>15</v>
      </c>
      <c r="B28" s="87" t="s">
        <v>26</v>
      </c>
      <c r="C28" s="109"/>
      <c r="D28" s="109"/>
      <c r="E28" s="221"/>
      <c r="F28" s="100"/>
      <c r="G28" s="40"/>
      <c r="H28" s="40"/>
      <c r="I28" s="40"/>
      <c r="J28" s="40"/>
      <c r="K28" s="101"/>
    </row>
    <row r="29" spans="1:11" x14ac:dyDescent="0.25">
      <c r="A29" s="121">
        <f t="shared" ref="A29:A46" si="1">A28+1</f>
        <v>16</v>
      </c>
      <c r="B29" s="87" t="s">
        <v>27</v>
      </c>
      <c r="C29" s="109"/>
      <c r="D29" s="109"/>
      <c r="E29" s="221"/>
      <c r="F29" s="100"/>
      <c r="G29" s="40"/>
      <c r="H29" s="40"/>
      <c r="I29" s="40"/>
      <c r="J29" s="40"/>
      <c r="K29" s="101"/>
    </row>
    <row r="30" spans="1:11" x14ac:dyDescent="0.25">
      <c r="A30" s="121">
        <f t="shared" si="1"/>
        <v>17</v>
      </c>
      <c r="B30" s="87" t="s">
        <v>28</v>
      </c>
      <c r="C30" s="109"/>
      <c r="D30" s="109"/>
      <c r="E30" s="221"/>
      <c r="F30" s="100"/>
      <c r="G30" s="40"/>
      <c r="H30" s="40"/>
      <c r="I30" s="40"/>
      <c r="J30" s="40"/>
      <c r="K30" s="101"/>
    </row>
    <row r="31" spans="1:11" x14ac:dyDescent="0.25">
      <c r="A31" s="121">
        <f t="shared" si="1"/>
        <v>18</v>
      </c>
      <c r="B31" s="87" t="s">
        <v>29</v>
      </c>
      <c r="C31" s="109"/>
      <c r="D31" s="109"/>
      <c r="E31" s="221"/>
      <c r="F31" s="100"/>
      <c r="G31" s="40"/>
      <c r="H31" s="40"/>
      <c r="I31" s="40"/>
      <c r="J31" s="40"/>
      <c r="K31" s="101"/>
    </row>
    <row r="32" spans="1:11" x14ac:dyDescent="0.25">
      <c r="A32" s="121">
        <f t="shared" si="1"/>
        <v>19</v>
      </c>
      <c r="B32" s="87" t="s">
        <v>30</v>
      </c>
      <c r="C32" s="123"/>
      <c r="D32" s="109"/>
      <c r="E32" s="221"/>
      <c r="F32" s="100"/>
      <c r="G32" s="40"/>
      <c r="H32" s="40"/>
      <c r="I32" s="40"/>
      <c r="J32" s="40"/>
      <c r="K32" s="101"/>
    </row>
    <row r="33" spans="1:12" x14ac:dyDescent="0.25">
      <c r="A33" s="121">
        <f t="shared" si="1"/>
        <v>20</v>
      </c>
      <c r="B33" s="87" t="s">
        <v>31</v>
      </c>
      <c r="C33" s="123"/>
      <c r="D33" s="109"/>
      <c r="E33" s="221"/>
      <c r="F33" s="100"/>
      <c r="G33" s="40"/>
      <c r="H33" s="40"/>
      <c r="I33" s="40"/>
      <c r="J33" s="40"/>
      <c r="K33" s="101"/>
    </row>
    <row r="34" spans="1:12" x14ac:dyDescent="0.25">
      <c r="A34" s="121">
        <f t="shared" si="1"/>
        <v>21</v>
      </c>
      <c r="B34" s="87" t="s">
        <v>143</v>
      </c>
      <c r="C34" s="123"/>
      <c r="D34" s="109"/>
      <c r="E34" s="221"/>
      <c r="F34" s="100"/>
      <c r="G34" s="40"/>
      <c r="H34" s="40"/>
      <c r="I34" s="40"/>
      <c r="J34" s="40"/>
      <c r="K34" s="101"/>
    </row>
    <row r="35" spans="1:12" x14ac:dyDescent="0.25">
      <c r="A35" s="121">
        <f t="shared" si="1"/>
        <v>22</v>
      </c>
      <c r="B35" s="87" t="s">
        <v>32</v>
      </c>
      <c r="C35" s="150"/>
      <c r="D35" s="109"/>
      <c r="E35" s="221"/>
      <c r="F35" s="100"/>
      <c r="G35" s="40"/>
      <c r="H35" s="40"/>
      <c r="I35" s="40"/>
      <c r="J35" s="40"/>
      <c r="K35" s="101"/>
    </row>
    <row r="36" spans="1:12" x14ac:dyDescent="0.25">
      <c r="A36" s="121">
        <f>A35+1</f>
        <v>23</v>
      </c>
      <c r="B36" s="86" t="s">
        <v>99</v>
      </c>
      <c r="C36" s="142">
        <f>20*(H4+(E5*4)+J4)</f>
        <v>320</v>
      </c>
      <c r="D36" s="141">
        <f>C36</f>
        <v>320</v>
      </c>
      <c r="E36" s="221"/>
      <c r="F36" s="100" t="s">
        <v>171</v>
      </c>
      <c r="G36" s="40"/>
      <c r="H36" s="40"/>
      <c r="I36" s="40"/>
      <c r="J36" s="40"/>
      <c r="K36" s="101"/>
    </row>
    <row r="37" spans="1:12" x14ac:dyDescent="0.25">
      <c r="A37" s="121">
        <f>A35+1</f>
        <v>23</v>
      </c>
      <c r="B37" s="77" t="s">
        <v>33</v>
      </c>
      <c r="C37" s="109">
        <v>0</v>
      </c>
      <c r="D37" s="109">
        <f>C37*E5</f>
        <v>0</v>
      </c>
      <c r="E37" s="221"/>
      <c r="F37" s="100"/>
      <c r="G37" s="40"/>
      <c r="H37" s="40"/>
      <c r="I37" s="40"/>
      <c r="J37" s="40"/>
      <c r="K37" s="101"/>
    </row>
    <row r="38" spans="1:12" x14ac:dyDescent="0.25">
      <c r="A38" s="121">
        <f t="shared" si="1"/>
        <v>24</v>
      </c>
      <c r="B38" s="78" t="s">
        <v>34</v>
      </c>
      <c r="C38" s="143">
        <f>4*15*E5</f>
        <v>180</v>
      </c>
      <c r="D38" s="141">
        <f>C38</f>
        <v>180</v>
      </c>
      <c r="E38" s="221"/>
      <c r="F38" s="100" t="s">
        <v>159</v>
      </c>
      <c r="G38" s="40"/>
      <c r="H38" s="40"/>
      <c r="I38" s="40"/>
      <c r="J38" s="40"/>
      <c r="K38" s="101"/>
    </row>
    <row r="39" spans="1:12" x14ac:dyDescent="0.25">
      <c r="A39" s="121">
        <f t="shared" si="1"/>
        <v>25</v>
      </c>
      <c r="B39" s="73" t="s">
        <v>70</v>
      </c>
      <c r="C39" s="143">
        <f>25*(H4+(E5*6)+K5)</f>
        <v>900</v>
      </c>
      <c r="D39" s="141">
        <f>C39</f>
        <v>900</v>
      </c>
      <c r="E39" s="221"/>
      <c r="F39" s="100" t="s">
        <v>167</v>
      </c>
      <c r="G39" s="40"/>
      <c r="H39" s="40"/>
      <c r="I39" s="40"/>
      <c r="J39" s="40"/>
      <c r="K39" s="101"/>
    </row>
    <row r="40" spans="1:12" x14ac:dyDescent="0.25">
      <c r="A40" s="121">
        <f t="shared" si="1"/>
        <v>26</v>
      </c>
      <c r="B40" s="87" t="s">
        <v>98</v>
      </c>
      <c r="C40" s="109"/>
      <c r="D40" s="109"/>
      <c r="E40" s="221"/>
      <c r="F40" s="100"/>
      <c r="G40" s="40"/>
      <c r="H40" s="40"/>
      <c r="I40" s="40"/>
      <c r="J40" s="40"/>
      <c r="K40" s="101"/>
    </row>
    <row r="41" spans="1:12" x14ac:dyDescent="0.25">
      <c r="A41" s="121">
        <f t="shared" si="1"/>
        <v>27</v>
      </c>
      <c r="B41" s="87" t="s">
        <v>36</v>
      </c>
      <c r="C41" s="109"/>
      <c r="D41" s="109"/>
      <c r="E41" s="221"/>
      <c r="F41" s="100"/>
      <c r="G41" s="40"/>
      <c r="H41" s="40"/>
      <c r="I41" s="40"/>
      <c r="J41" s="40"/>
      <c r="K41" s="101"/>
    </row>
    <row r="42" spans="1:12" x14ac:dyDescent="0.25">
      <c r="A42" s="121">
        <f t="shared" si="1"/>
        <v>28</v>
      </c>
      <c r="B42" s="87" t="s">
        <v>37</v>
      </c>
      <c r="C42" s="109"/>
      <c r="D42" s="109"/>
      <c r="E42" s="221"/>
      <c r="F42" s="100"/>
      <c r="G42" s="40"/>
      <c r="H42" s="40"/>
      <c r="I42" s="40"/>
      <c r="J42" s="40"/>
      <c r="K42" s="101"/>
    </row>
    <row r="43" spans="1:12" x14ac:dyDescent="0.25">
      <c r="A43" s="121">
        <f t="shared" si="1"/>
        <v>29</v>
      </c>
      <c r="B43" s="73" t="s">
        <v>38</v>
      </c>
      <c r="C43" s="109"/>
      <c r="D43" s="109"/>
      <c r="E43" s="221"/>
      <c r="F43" s="100"/>
      <c r="G43" s="40"/>
      <c r="H43" s="40"/>
      <c r="I43" s="40"/>
      <c r="J43" s="40"/>
      <c r="K43" s="101"/>
    </row>
    <row r="44" spans="1:12" x14ac:dyDescent="0.25">
      <c r="A44" s="121">
        <f t="shared" si="1"/>
        <v>30</v>
      </c>
      <c r="B44" s="87" t="s">
        <v>39</v>
      </c>
      <c r="C44" s="124"/>
      <c r="D44" s="109"/>
      <c r="E44" s="221"/>
      <c r="F44" s="100"/>
      <c r="G44" s="40"/>
      <c r="H44" s="40"/>
      <c r="I44" s="40"/>
      <c r="J44" s="40"/>
      <c r="K44" s="101"/>
    </row>
    <row r="45" spans="1:12" x14ac:dyDescent="0.25">
      <c r="A45" s="121">
        <f t="shared" si="1"/>
        <v>31</v>
      </c>
      <c r="B45" s="73" t="s">
        <v>40</v>
      </c>
      <c r="C45" s="109"/>
      <c r="D45" s="109"/>
      <c r="E45" s="221"/>
      <c r="F45" s="100"/>
      <c r="G45" s="40"/>
      <c r="H45" s="40"/>
      <c r="I45" s="40"/>
      <c r="J45" s="40"/>
      <c r="K45" s="101"/>
      <c r="L45" t="s">
        <v>16</v>
      </c>
    </row>
    <row r="46" spans="1:12" x14ac:dyDescent="0.25">
      <c r="A46" s="121">
        <f t="shared" si="1"/>
        <v>32</v>
      </c>
      <c r="B46" s="87" t="s">
        <v>41</v>
      </c>
      <c r="C46" s="144">
        <f>25*(H4+(4*E5)+J4)</f>
        <v>400</v>
      </c>
      <c r="D46" s="144">
        <f>C46</f>
        <v>400</v>
      </c>
      <c r="E46" s="221"/>
      <c r="F46" s="100" t="s">
        <v>149</v>
      </c>
      <c r="G46" s="40"/>
      <c r="H46" s="40"/>
      <c r="I46" s="40"/>
      <c r="J46" s="40"/>
      <c r="K46" s="101"/>
    </row>
    <row r="47" spans="1:12" x14ac:dyDescent="0.25">
      <c r="A47" s="125"/>
      <c r="B47" s="126" t="s">
        <v>42</v>
      </c>
      <c r="C47" s="127">
        <f>SUM(C28:C46)</f>
        <v>1800</v>
      </c>
      <c r="D47" s="128">
        <f>SUM(D28:D46)</f>
        <v>1800</v>
      </c>
      <c r="E47" s="221"/>
      <c r="F47" s="100" t="s">
        <v>160</v>
      </c>
      <c r="G47" s="40"/>
      <c r="H47" s="40"/>
      <c r="I47" s="40"/>
      <c r="J47" s="40"/>
      <c r="K47" s="101"/>
    </row>
    <row r="48" spans="1:12" x14ac:dyDescent="0.25">
      <c r="A48" s="121"/>
      <c r="B48" s="73"/>
      <c r="C48" s="74"/>
      <c r="D48" s="84"/>
      <c r="E48" s="221"/>
      <c r="F48" s="100"/>
      <c r="G48" s="40"/>
      <c r="H48" s="40"/>
      <c r="I48" s="40"/>
      <c r="J48" s="40"/>
      <c r="K48" s="101"/>
    </row>
    <row r="49" spans="1:13" x14ac:dyDescent="0.25">
      <c r="A49" s="121"/>
      <c r="B49" s="85" t="s">
        <v>43</v>
      </c>
      <c r="C49" s="76"/>
      <c r="D49" s="83"/>
      <c r="E49" s="221"/>
      <c r="F49" s="100"/>
      <c r="G49" s="40"/>
      <c r="H49" s="40"/>
      <c r="I49" s="40"/>
      <c r="J49" s="40"/>
      <c r="K49" s="101"/>
    </row>
    <row r="50" spans="1:13" x14ac:dyDescent="0.25">
      <c r="A50" s="121">
        <f>A46+1</f>
        <v>33</v>
      </c>
      <c r="B50" s="87" t="s">
        <v>44</v>
      </c>
      <c r="C50" s="37"/>
      <c r="D50" s="109"/>
      <c r="E50" s="221"/>
      <c r="F50" s="100"/>
      <c r="G50" s="40"/>
      <c r="H50" s="40"/>
      <c r="I50" s="40"/>
      <c r="J50" s="40"/>
      <c r="K50" s="101"/>
    </row>
    <row r="51" spans="1:13" x14ac:dyDescent="0.25">
      <c r="A51" s="121">
        <f t="shared" ref="A51:A54" si="2">A50+1</f>
        <v>34</v>
      </c>
      <c r="B51" s="87" t="s">
        <v>45</v>
      </c>
      <c r="C51" s="37"/>
      <c r="D51" s="109"/>
      <c r="E51" s="221"/>
      <c r="F51" s="100"/>
      <c r="G51" s="40"/>
      <c r="H51" s="40"/>
      <c r="I51" s="40"/>
      <c r="J51" s="40"/>
      <c r="K51" s="101"/>
    </row>
    <row r="52" spans="1:13" x14ac:dyDescent="0.25">
      <c r="A52" s="121">
        <f t="shared" si="2"/>
        <v>35</v>
      </c>
      <c r="B52" s="87" t="s">
        <v>46</v>
      </c>
      <c r="C52" s="37"/>
      <c r="D52" s="109"/>
      <c r="E52" s="221"/>
      <c r="F52" s="100"/>
      <c r="G52" s="40"/>
      <c r="H52" s="40"/>
      <c r="I52" s="40"/>
      <c r="J52" s="40"/>
      <c r="K52" s="101"/>
    </row>
    <row r="53" spans="1:13" x14ac:dyDescent="0.25">
      <c r="A53" s="121">
        <f t="shared" si="2"/>
        <v>36</v>
      </c>
      <c r="B53" s="73" t="s">
        <v>47</v>
      </c>
      <c r="C53" s="37"/>
      <c r="D53" s="109"/>
      <c r="E53" s="221"/>
      <c r="F53" s="100"/>
      <c r="G53" s="40"/>
      <c r="H53" s="40"/>
      <c r="I53" s="40"/>
      <c r="J53" s="40"/>
      <c r="K53" s="101"/>
    </row>
    <row r="54" spans="1:13" x14ac:dyDescent="0.25">
      <c r="A54" s="121">
        <f t="shared" si="2"/>
        <v>37</v>
      </c>
      <c r="B54" s="73" t="s">
        <v>48</v>
      </c>
      <c r="C54" s="37">
        <v>0</v>
      </c>
      <c r="D54" s="109"/>
      <c r="E54" s="221"/>
      <c r="F54" s="100"/>
      <c r="G54" s="40"/>
      <c r="H54" s="40"/>
      <c r="I54" s="40"/>
      <c r="J54" s="40"/>
      <c r="K54" s="101"/>
    </row>
    <row r="55" spans="1:13" x14ac:dyDescent="0.25">
      <c r="A55" s="125"/>
      <c r="B55" s="126" t="s">
        <v>49</v>
      </c>
      <c r="C55" s="152">
        <f>SUM(C50:C54)</f>
        <v>0</v>
      </c>
      <c r="D55" s="152">
        <f>SUM(D50:D54)</f>
        <v>0</v>
      </c>
      <c r="E55" s="221"/>
      <c r="F55" s="100"/>
      <c r="G55" s="40"/>
      <c r="H55" s="40"/>
      <c r="I55" s="40"/>
      <c r="J55" s="40"/>
      <c r="K55" s="101"/>
    </row>
    <row r="56" spans="1:13" x14ac:dyDescent="0.25">
      <c r="A56" s="121"/>
      <c r="B56" s="73"/>
      <c r="C56" s="129"/>
      <c r="D56" s="129"/>
      <c r="E56" s="221"/>
      <c r="F56" s="100"/>
      <c r="G56" s="40"/>
      <c r="H56" s="40"/>
      <c r="I56" s="40"/>
      <c r="J56" s="40"/>
      <c r="K56" s="101"/>
    </row>
    <row r="57" spans="1:13" x14ac:dyDescent="0.25">
      <c r="A57" s="121"/>
      <c r="B57" s="73"/>
      <c r="C57" s="129"/>
      <c r="D57" s="129"/>
      <c r="E57" s="221"/>
      <c r="F57" s="100"/>
      <c r="G57" s="40"/>
      <c r="H57" s="40"/>
      <c r="I57" s="40"/>
      <c r="J57" s="40"/>
      <c r="K57" s="101"/>
    </row>
    <row r="58" spans="1:13" x14ac:dyDescent="0.25">
      <c r="A58" s="121"/>
      <c r="B58" s="85" t="s">
        <v>50</v>
      </c>
      <c r="C58" s="109"/>
      <c r="D58" s="109"/>
      <c r="E58" s="221"/>
      <c r="F58" s="100"/>
      <c r="G58" s="40"/>
      <c r="H58" s="40"/>
      <c r="I58" s="40"/>
      <c r="J58" s="40"/>
      <c r="K58" s="101"/>
    </row>
    <row r="59" spans="1:13" x14ac:dyDescent="0.25">
      <c r="A59" s="121">
        <f>A54+1</f>
        <v>38</v>
      </c>
      <c r="B59" s="73" t="s">
        <v>51</v>
      </c>
      <c r="C59" s="151">
        <v>500</v>
      </c>
      <c r="D59" s="151">
        <f t="shared" ref="D59:D61" si="3">C59</f>
        <v>500</v>
      </c>
      <c r="E59" s="221"/>
      <c r="F59" s="100"/>
      <c r="G59" s="40"/>
      <c r="H59" s="40"/>
      <c r="I59" s="40"/>
      <c r="J59" s="40"/>
      <c r="K59" s="101"/>
      <c r="M59" t="s">
        <v>16</v>
      </c>
    </row>
    <row r="60" spans="1:13" x14ac:dyDescent="0.25">
      <c r="A60" s="121">
        <f t="shared" ref="A60:A61" si="4">A59+1</f>
        <v>39</v>
      </c>
      <c r="B60" s="88" t="s">
        <v>52</v>
      </c>
      <c r="C60" s="109"/>
      <c r="D60" s="109">
        <f t="shared" si="3"/>
        <v>0</v>
      </c>
      <c r="E60" s="221"/>
      <c r="F60" s="100"/>
      <c r="G60" s="40"/>
      <c r="H60" s="40"/>
      <c r="I60" s="40"/>
      <c r="J60" s="40"/>
      <c r="K60" s="101"/>
    </row>
    <row r="61" spans="1:13" x14ac:dyDescent="0.25">
      <c r="A61" s="121">
        <f t="shared" si="4"/>
        <v>40</v>
      </c>
      <c r="B61" s="73" t="s">
        <v>53</v>
      </c>
      <c r="C61" s="109"/>
      <c r="D61" s="109">
        <f t="shared" si="3"/>
        <v>0</v>
      </c>
      <c r="E61" s="221"/>
      <c r="F61" s="100"/>
      <c r="G61" s="40"/>
      <c r="H61" s="40"/>
      <c r="I61" s="40"/>
      <c r="J61" s="40"/>
      <c r="K61" s="101"/>
    </row>
    <row r="62" spans="1:13" x14ac:dyDescent="0.25">
      <c r="A62" s="125"/>
      <c r="B62" s="126" t="s">
        <v>54</v>
      </c>
      <c r="C62" s="152">
        <f>SUM(C59:C61)</f>
        <v>500</v>
      </c>
      <c r="D62" s="152">
        <f>SUM(D59:D61)</f>
        <v>500</v>
      </c>
      <c r="E62" s="221"/>
      <c r="F62" s="100"/>
      <c r="G62" s="40"/>
      <c r="H62" s="40"/>
      <c r="I62" s="40"/>
      <c r="J62" s="40"/>
      <c r="K62" s="101"/>
    </row>
    <row r="63" spans="1:13" x14ac:dyDescent="0.25">
      <c r="A63" s="121"/>
      <c r="B63" s="89"/>
      <c r="C63" s="130"/>
      <c r="D63" s="130"/>
      <c r="E63" s="221"/>
      <c r="F63" s="100"/>
      <c r="G63" s="40"/>
      <c r="H63" s="40"/>
      <c r="I63" s="40"/>
      <c r="J63" s="40"/>
      <c r="K63" s="101"/>
    </row>
    <row r="64" spans="1:13" x14ac:dyDescent="0.25">
      <c r="A64" s="121"/>
      <c r="B64" s="88"/>
      <c r="C64" s="109"/>
      <c r="D64" s="109"/>
      <c r="E64" s="221"/>
      <c r="F64" s="100"/>
      <c r="G64" s="40"/>
      <c r="H64" s="40"/>
      <c r="I64" s="40"/>
      <c r="J64" s="40"/>
      <c r="K64" s="101"/>
    </row>
    <row r="65" spans="1:11" x14ac:dyDescent="0.25">
      <c r="A65" s="125"/>
      <c r="B65" s="126" t="s">
        <v>55</v>
      </c>
      <c r="C65" s="134">
        <f>C62+C55+C47+C25</f>
        <v>2694.68</v>
      </c>
      <c r="D65" s="135">
        <f>D62+D55+D47+D25</f>
        <v>2694.68</v>
      </c>
      <c r="E65" s="221"/>
      <c r="F65" s="100"/>
      <c r="G65" s="40"/>
      <c r="H65" s="40"/>
      <c r="I65" s="40"/>
      <c r="J65" s="40"/>
      <c r="K65" s="101"/>
    </row>
    <row r="66" spans="1:11" x14ac:dyDescent="0.25">
      <c r="A66" s="125"/>
      <c r="B66" s="126" t="s">
        <v>56</v>
      </c>
      <c r="C66" s="127">
        <f>C17-C65</f>
        <v>1252.1199999999999</v>
      </c>
      <c r="D66" s="128">
        <f>D17-D65</f>
        <v>-2694.68</v>
      </c>
      <c r="E66" s="221"/>
      <c r="F66" s="100" t="s">
        <v>16</v>
      </c>
      <c r="G66" s="40"/>
      <c r="H66" s="40" t="s">
        <v>16</v>
      </c>
      <c r="I66" s="40"/>
      <c r="J66" s="40"/>
      <c r="K66" s="101"/>
    </row>
    <row r="67" spans="1:11" x14ac:dyDescent="0.25">
      <c r="A67" s="121">
        <f>A61+1</f>
        <v>41</v>
      </c>
      <c r="B67" s="73" t="s">
        <v>164</v>
      </c>
      <c r="C67" s="131">
        <f>C66*(1-C72)</f>
        <v>125.21199999999996</v>
      </c>
      <c r="D67" s="131">
        <f>D66*(1-C72)</f>
        <v>-269.4679999999999</v>
      </c>
      <c r="E67" s="221"/>
      <c r="F67" s="100"/>
      <c r="G67" s="40"/>
      <c r="H67" s="40"/>
      <c r="I67" s="40"/>
      <c r="J67" s="40"/>
      <c r="K67" s="101"/>
    </row>
    <row r="68" spans="1:11" x14ac:dyDescent="0.25">
      <c r="A68" s="121">
        <f t="shared" ref="A68" si="5">A67+1</f>
        <v>42</v>
      </c>
      <c r="B68" s="73" t="s">
        <v>163</v>
      </c>
      <c r="C68" s="131">
        <f>C66*C72</f>
        <v>1126.9079999999999</v>
      </c>
      <c r="D68" s="131">
        <f>D66*C72</f>
        <v>-2425.212</v>
      </c>
      <c r="E68" s="221"/>
      <c r="F68" s="100"/>
      <c r="G68" s="40"/>
      <c r="H68" s="40"/>
      <c r="I68" s="40"/>
      <c r="J68" s="40"/>
      <c r="K68" s="101"/>
    </row>
    <row r="69" spans="1:11" ht="15.75" thickBot="1" x14ac:dyDescent="0.3">
      <c r="A69" s="122"/>
      <c r="B69" s="90"/>
      <c r="C69" s="90"/>
      <c r="D69" s="91"/>
      <c r="E69" s="221"/>
      <c r="F69" s="104"/>
      <c r="G69" s="105"/>
      <c r="H69" s="105"/>
      <c r="I69" s="105"/>
      <c r="J69" s="105"/>
      <c r="K69" s="106"/>
    </row>
    <row r="70" spans="1:11" x14ac:dyDescent="0.25">
      <c r="E70" s="221"/>
    </row>
    <row r="71" spans="1:11" ht="15.75" thickBot="1" x14ac:dyDescent="0.3">
      <c r="B71" s="73" t="s">
        <v>100</v>
      </c>
      <c r="E71" s="221"/>
    </row>
    <row r="72" spans="1:11" ht="15.75" thickBot="1" x14ac:dyDescent="0.3">
      <c r="B72" s="132" t="s">
        <v>58</v>
      </c>
      <c r="C72" s="133">
        <v>0.9</v>
      </c>
      <c r="D72" s="153" t="s">
        <v>16</v>
      </c>
      <c r="E72" s="221"/>
    </row>
  </sheetData>
  <mergeCells count="8">
    <mergeCell ref="B1:I2"/>
    <mergeCell ref="B3:D3"/>
    <mergeCell ref="F6:K6"/>
    <mergeCell ref="G3:K3"/>
    <mergeCell ref="G4:G5"/>
    <mergeCell ref="I4:I5"/>
    <mergeCell ref="H4:H5"/>
    <mergeCell ref="J4:J5"/>
  </mergeCells>
  <pageMargins left="0.2" right="0.2" top="0.25" bottom="0.25" header="0.3" footer="0.3"/>
  <pageSetup scale="61"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FIRST-Instructions</vt:lpstr>
      <vt:lpstr>#1 Ticket Revenue Worksheet</vt:lpstr>
      <vt:lpstr>#2 Profit Loss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Meribeth Reeves</dc:creator>
  <cp:lastModifiedBy>Meribeth Reeves</cp:lastModifiedBy>
  <cp:lastPrinted>2019-01-24T17:54:27Z</cp:lastPrinted>
  <dcterms:created xsi:type="dcterms:W3CDTF">2018-11-28T23:38:23Z</dcterms:created>
  <dcterms:modified xsi:type="dcterms:W3CDTF">2019-05-04T01:18:03Z</dcterms:modified>
</cp:coreProperties>
</file>